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Z:\Helpdesk\Borrowing &amp; Lending\FY18-19\"/>
    </mc:Choice>
  </mc:AlternateContent>
  <bookViews>
    <workbookView xWindow="0" yWindow="0" windowWidth="28800" windowHeight="11730" tabRatio="670"/>
  </bookViews>
  <sheets>
    <sheet name="July" sheetId="74" r:id="rId1"/>
    <sheet name="August" sheetId="75" r:id="rId2"/>
    <sheet name="September" sheetId="76" r:id="rId3"/>
    <sheet name="October" sheetId="77" r:id="rId4"/>
    <sheet name="November" sheetId="78" r:id="rId5"/>
    <sheet name="December" sheetId="79" r:id="rId6"/>
    <sheet name="January" sheetId="63" r:id="rId7"/>
    <sheet name="February" sheetId="64" r:id="rId8"/>
    <sheet name="March" sheetId="70" r:id="rId9"/>
    <sheet name="April" sheetId="71" r:id="rId10"/>
    <sheet name="May" sheetId="72" r:id="rId11"/>
    <sheet name="June" sheetId="73" r:id="rId12"/>
    <sheet name="F YTD" sheetId="6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_xlnm.Print_Area" localSheetId="9">April!$E$3:$CI$42</definedName>
    <definedName name="_xlnm.Print_Area" localSheetId="1">August!$E$3:$CI$42</definedName>
    <definedName name="_xlnm.Print_Area" localSheetId="5">December!$E$3:$CI$42</definedName>
    <definedName name="_xlnm.Print_Area" localSheetId="7">February!$E$3:$CI$42</definedName>
    <definedName name="_xlnm.Print_Area" localSheetId="6">January!$E$3:$CI$42</definedName>
    <definedName name="_xlnm.Print_Area" localSheetId="0">July!$E$3:$CI$42</definedName>
    <definedName name="_xlnm.Print_Area" localSheetId="11">June!$E$3:$CI$42</definedName>
    <definedName name="_xlnm.Print_Area" localSheetId="8">March!$E$3:$CI$42</definedName>
    <definedName name="_xlnm.Print_Area" localSheetId="10">May!$E$3:$CI$42</definedName>
    <definedName name="_xlnm.Print_Area" localSheetId="4">November!$E$3:$CI$42</definedName>
    <definedName name="_xlnm.Print_Area" localSheetId="3">October!$E$3:$CI$42</definedName>
    <definedName name="_xlnm.Print_Area" localSheetId="2">September!$E$3:$CI$42</definedName>
    <definedName name="_xlnm.Print_Titles" localSheetId="9">April!$A:$A,April!$1:$2</definedName>
    <definedName name="_xlnm.Print_Titles" localSheetId="1">August!$A:$A,August!$1:$2</definedName>
    <definedName name="_xlnm.Print_Titles" localSheetId="5">December!$A:$A,December!$1:$2</definedName>
    <definedName name="_xlnm.Print_Titles" localSheetId="12">'F YTD'!$A:$A,'F YTD'!$1:$2</definedName>
    <definedName name="_xlnm.Print_Titles" localSheetId="7">February!$A:$A,February!$1:$2</definedName>
    <definedName name="_xlnm.Print_Titles" localSheetId="6">January!$A:$A,January!$1:$2</definedName>
    <definedName name="_xlnm.Print_Titles" localSheetId="0">July!$A:$A,July!$1:$2</definedName>
    <definedName name="_xlnm.Print_Titles" localSheetId="11">June!$A:$A,June!$1:$2</definedName>
    <definedName name="_xlnm.Print_Titles" localSheetId="8">March!$A:$A,March!$1:$2</definedName>
    <definedName name="_xlnm.Print_Titles" localSheetId="10">May!$A:$A,May!$1:$2</definedName>
    <definedName name="_xlnm.Print_Titles" localSheetId="4">November!$A:$A,November!$1:$2</definedName>
    <definedName name="_xlnm.Print_Titles" localSheetId="3">October!$A:$A,October!$1:$2</definedName>
    <definedName name="_xlnm.Print_Titles" localSheetId="2">September!$A:$A,September!$1:$2</definedName>
  </definedNames>
  <calcPr calcId="162913"/>
</workbook>
</file>

<file path=xl/calcChain.xml><?xml version="1.0" encoding="utf-8"?>
<calcChain xmlns="http://schemas.openxmlformats.org/spreadsheetml/2006/main">
  <c r="BS19" i="76" l="1"/>
  <c r="BN19" i="76"/>
  <c r="BL19" i="76"/>
  <c r="AL19" i="76"/>
  <c r="BS18" i="76"/>
  <c r="BO18" i="76"/>
  <c r="BN18" i="76"/>
  <c r="BL18" i="76"/>
  <c r="AL18" i="76"/>
  <c r="X18" i="76"/>
  <c r="R18" i="76"/>
  <c r="BS6" i="76"/>
  <c r="BO6" i="76"/>
  <c r="BN6" i="76"/>
  <c r="BL6" i="76"/>
  <c r="AL6" i="76"/>
  <c r="R6" i="76"/>
  <c r="BS5" i="76"/>
  <c r="BO5" i="76"/>
  <c r="BN5" i="76"/>
  <c r="BL5" i="76"/>
  <c r="AL5" i="76"/>
  <c r="X5" i="76"/>
  <c r="R5" i="76"/>
  <c r="BS19" i="77"/>
  <c r="BN19" i="77"/>
  <c r="BL19" i="77"/>
  <c r="AL19" i="77"/>
  <c r="BS18" i="77"/>
  <c r="BO18" i="77"/>
  <c r="BN18" i="77"/>
  <c r="BL18" i="77"/>
  <c r="AL18" i="77"/>
  <c r="X18" i="77"/>
  <c r="R18" i="77"/>
  <c r="BS6" i="77"/>
  <c r="BO6" i="77"/>
  <c r="BN6" i="77"/>
  <c r="BL6" i="77"/>
  <c r="AL6" i="77"/>
  <c r="R6" i="77"/>
  <c r="BS5" i="77"/>
  <c r="BO5" i="77"/>
  <c r="BN5" i="77"/>
  <c r="BL5" i="77"/>
  <c r="AL5" i="77"/>
  <c r="X5" i="77"/>
  <c r="R5" i="77"/>
  <c r="BS19" i="78"/>
  <c r="BN19" i="78"/>
  <c r="BL19" i="78"/>
  <c r="AL19" i="78"/>
  <c r="BS18" i="78"/>
  <c r="BO18" i="78"/>
  <c r="BN18" i="78"/>
  <c r="BL18" i="78"/>
  <c r="AL18" i="78"/>
  <c r="X18" i="78"/>
  <c r="R18" i="78"/>
  <c r="BS6" i="78"/>
  <c r="BO6" i="78"/>
  <c r="BN6" i="78"/>
  <c r="BL6" i="78"/>
  <c r="AL6" i="78"/>
  <c r="R6" i="78"/>
  <c r="BS5" i="78"/>
  <c r="BO5" i="78"/>
  <c r="BN5" i="78"/>
  <c r="BL5" i="78"/>
  <c r="AL5" i="78"/>
  <c r="X5" i="78"/>
  <c r="R5" i="78"/>
  <c r="BS19" i="79"/>
  <c r="BN19" i="79"/>
  <c r="BL19" i="79"/>
  <c r="AL19" i="79"/>
  <c r="BS18" i="79"/>
  <c r="BO18" i="79"/>
  <c r="BN18" i="79"/>
  <c r="BL18" i="79"/>
  <c r="AL18" i="79"/>
  <c r="X18" i="79"/>
  <c r="R18" i="79"/>
  <c r="BS6" i="79"/>
  <c r="BO6" i="79"/>
  <c r="BN6" i="79"/>
  <c r="BL6" i="79"/>
  <c r="AL6" i="79"/>
  <c r="R6" i="79"/>
  <c r="BS5" i="79"/>
  <c r="BO5" i="79"/>
  <c r="BN5" i="79"/>
  <c r="BL5" i="79"/>
  <c r="AL5" i="79"/>
  <c r="X5" i="79"/>
  <c r="R5" i="79"/>
  <c r="BS19" i="63"/>
  <c r="BN19" i="63"/>
  <c r="BL19" i="63"/>
  <c r="AL19" i="63"/>
  <c r="BS18" i="63"/>
  <c r="BO18" i="63"/>
  <c r="BN18" i="63"/>
  <c r="BL18" i="63"/>
  <c r="AL18" i="63"/>
  <c r="X18" i="63"/>
  <c r="R18" i="63"/>
  <c r="BS6" i="63"/>
  <c r="BO6" i="63"/>
  <c r="BN6" i="63"/>
  <c r="BL6" i="63"/>
  <c r="AL6" i="63"/>
  <c r="R6" i="63"/>
  <c r="BS5" i="63"/>
  <c r="BO5" i="63"/>
  <c r="BN5" i="63"/>
  <c r="BL5" i="63"/>
  <c r="AL5" i="63"/>
  <c r="X5" i="63"/>
  <c r="R5" i="63"/>
  <c r="BS19" i="64"/>
  <c r="BN19" i="64"/>
  <c r="BL19" i="64"/>
  <c r="AL19" i="64"/>
  <c r="BS18" i="64"/>
  <c r="BO18" i="64"/>
  <c r="BN18" i="64"/>
  <c r="BL18" i="64"/>
  <c r="AL18" i="64"/>
  <c r="X18" i="64"/>
  <c r="R18" i="64"/>
  <c r="BS6" i="64"/>
  <c r="BO6" i="64"/>
  <c r="BN6" i="64"/>
  <c r="BL6" i="64"/>
  <c r="AL6" i="64"/>
  <c r="R6" i="64"/>
  <c r="BS5" i="64"/>
  <c r="BO5" i="64"/>
  <c r="BN5" i="64"/>
  <c r="BL5" i="64"/>
  <c r="AL5" i="64"/>
  <c r="X5" i="64"/>
  <c r="R5" i="64"/>
  <c r="BS19" i="70"/>
  <c r="BN19" i="70"/>
  <c r="BL19" i="70"/>
  <c r="AL19" i="70"/>
  <c r="BS18" i="70"/>
  <c r="BO18" i="70"/>
  <c r="BN18" i="70"/>
  <c r="BL18" i="70"/>
  <c r="AL18" i="70"/>
  <c r="X18" i="70"/>
  <c r="R18" i="70"/>
  <c r="BS6" i="70"/>
  <c r="BO6" i="70"/>
  <c r="BN6" i="70"/>
  <c r="BL6" i="70"/>
  <c r="AL6" i="70"/>
  <c r="R6" i="70"/>
  <c r="BS5" i="70"/>
  <c r="BO5" i="70"/>
  <c r="BN5" i="70"/>
  <c r="BL5" i="70"/>
  <c r="AL5" i="70"/>
  <c r="X5" i="70"/>
  <c r="R5" i="70"/>
  <c r="BS19" i="71"/>
  <c r="BN19" i="71"/>
  <c r="BL19" i="71"/>
  <c r="AL19" i="71"/>
  <c r="BS18" i="71"/>
  <c r="BO18" i="71"/>
  <c r="BN18" i="71"/>
  <c r="BL18" i="71"/>
  <c r="AL18" i="71"/>
  <c r="X18" i="71"/>
  <c r="R18" i="71"/>
  <c r="BS6" i="71"/>
  <c r="BO6" i="71"/>
  <c r="BN6" i="71"/>
  <c r="BL6" i="71"/>
  <c r="AL6" i="71"/>
  <c r="R6" i="71"/>
  <c r="BS5" i="71"/>
  <c r="BO5" i="71"/>
  <c r="BN5" i="71"/>
  <c r="BL5" i="71"/>
  <c r="AL5" i="71"/>
  <c r="X5" i="71"/>
  <c r="R5" i="71"/>
  <c r="BS19" i="72"/>
  <c r="BN19" i="72"/>
  <c r="BL19" i="72"/>
  <c r="AL19" i="72"/>
  <c r="BS18" i="72"/>
  <c r="BO18" i="72"/>
  <c r="BN18" i="72"/>
  <c r="BL18" i="72"/>
  <c r="AL18" i="72"/>
  <c r="X18" i="72"/>
  <c r="R18" i="72"/>
  <c r="BS6" i="72"/>
  <c r="BO6" i="72"/>
  <c r="BN6" i="72"/>
  <c r="BL6" i="72"/>
  <c r="AL6" i="72"/>
  <c r="R6" i="72"/>
  <c r="BS5" i="72"/>
  <c r="BO5" i="72"/>
  <c r="BN5" i="72"/>
  <c r="BL5" i="72"/>
  <c r="AL5" i="72"/>
  <c r="X5" i="72"/>
  <c r="R5" i="72"/>
  <c r="BS19" i="73"/>
  <c r="BN19" i="73"/>
  <c r="BL19" i="73"/>
  <c r="AL19" i="73"/>
  <c r="BS18" i="73"/>
  <c r="BO18" i="73"/>
  <c r="BN18" i="73"/>
  <c r="BL18" i="73"/>
  <c r="AL18" i="73"/>
  <c r="X18" i="73"/>
  <c r="R18" i="73"/>
  <c r="BS6" i="73"/>
  <c r="BO6" i="73"/>
  <c r="BN6" i="73"/>
  <c r="BL6" i="73"/>
  <c r="AL6" i="73"/>
  <c r="R6" i="73"/>
  <c r="BS5" i="73"/>
  <c r="BO5" i="73"/>
  <c r="BN5" i="73"/>
  <c r="BL5" i="73"/>
  <c r="AL5" i="73"/>
  <c r="X5" i="73"/>
  <c r="R5" i="73"/>
  <c r="BS19" i="75"/>
  <c r="BS18" i="75"/>
  <c r="BS6" i="75"/>
  <c r="BS5" i="75"/>
  <c r="BN19" i="75"/>
  <c r="BN18" i="75"/>
  <c r="BN6" i="75"/>
  <c r="BN5" i="75"/>
  <c r="AL19" i="75"/>
  <c r="AL18" i="75"/>
  <c r="AL6" i="75"/>
  <c r="AL5" i="75"/>
  <c r="BO18" i="75"/>
  <c r="BO6" i="75"/>
  <c r="BO5" i="75"/>
  <c r="X18" i="75"/>
  <c r="X5" i="75"/>
  <c r="R18" i="75"/>
  <c r="R6" i="75"/>
  <c r="R5" i="75"/>
  <c r="BL19" i="75"/>
  <c r="BL18" i="75"/>
  <c r="BL6" i="75"/>
  <c r="BL5" i="75"/>
  <c r="BV25" i="75" l="1"/>
  <c r="BT25" i="75"/>
  <c r="BQ25" i="75"/>
  <c r="BP25" i="75"/>
  <c r="BH25" i="75"/>
  <c r="AZ25" i="75"/>
  <c r="AY25" i="75"/>
  <c r="AW25" i="75"/>
  <c r="AV25" i="75"/>
  <c r="AU25" i="75"/>
  <c r="Z25" i="75"/>
  <c r="V25" i="75"/>
  <c r="P25" i="75"/>
  <c r="O25" i="75"/>
  <c r="J25" i="75"/>
  <c r="G25" i="75"/>
  <c r="C25" i="75"/>
  <c r="BV24" i="75"/>
  <c r="BT24" i="75"/>
  <c r="BQ24" i="75"/>
  <c r="BP24" i="75"/>
  <c r="BH24" i="75"/>
  <c r="AZ24" i="75"/>
  <c r="AY24" i="75"/>
  <c r="AW24" i="75"/>
  <c r="AV24" i="75"/>
  <c r="AU24" i="75"/>
  <c r="Z24" i="75"/>
  <c r="V24" i="75"/>
  <c r="P24" i="75"/>
  <c r="O24" i="75"/>
  <c r="J24" i="75"/>
  <c r="G24" i="75"/>
  <c r="C24" i="75"/>
  <c r="BV21" i="75"/>
  <c r="BT21" i="75"/>
  <c r="BQ21" i="75"/>
  <c r="BP21" i="75"/>
  <c r="BH21" i="75"/>
  <c r="AZ21" i="75"/>
  <c r="AY21" i="75"/>
  <c r="AW21" i="75"/>
  <c r="AV21" i="75"/>
  <c r="AU21" i="75"/>
  <c r="Z21" i="75"/>
  <c r="V21" i="75"/>
  <c r="P21" i="75"/>
  <c r="O21" i="75"/>
  <c r="J21" i="75"/>
  <c r="G21" i="75"/>
  <c r="C21" i="75"/>
  <c r="BV20" i="75"/>
  <c r="BT20" i="75"/>
  <c r="BQ20" i="75"/>
  <c r="BP20" i="75"/>
  <c r="BH20" i="75"/>
  <c r="AZ20" i="75"/>
  <c r="AY20" i="75"/>
  <c r="AW20" i="75"/>
  <c r="AV20" i="75"/>
  <c r="AU20" i="75"/>
  <c r="Z20" i="75"/>
  <c r="V20" i="75"/>
  <c r="P20" i="75"/>
  <c r="O20" i="75"/>
  <c r="J20" i="75"/>
  <c r="G20" i="75"/>
  <c r="C20" i="75"/>
  <c r="BV19" i="75"/>
  <c r="BT19" i="75"/>
  <c r="BQ19" i="75"/>
  <c r="BP19" i="75"/>
  <c r="BH19" i="75"/>
  <c r="AZ19" i="75"/>
  <c r="AY19" i="75"/>
  <c r="AW19" i="75"/>
  <c r="AV19" i="75"/>
  <c r="AU19" i="75"/>
  <c r="Z19" i="75"/>
  <c r="V19" i="75"/>
  <c r="P19" i="75"/>
  <c r="O19" i="75"/>
  <c r="J19" i="75"/>
  <c r="G19" i="75"/>
  <c r="C19" i="75"/>
  <c r="BV18" i="75"/>
  <c r="BT18" i="75"/>
  <c r="BQ18" i="75"/>
  <c r="BP18" i="75"/>
  <c r="AZ18" i="75"/>
  <c r="AY18" i="75"/>
  <c r="AW18" i="75"/>
  <c r="AV18" i="75"/>
  <c r="AU18" i="75"/>
  <c r="Z18" i="75"/>
  <c r="V18" i="75"/>
  <c r="O18" i="75"/>
  <c r="J18" i="75"/>
  <c r="G18" i="75"/>
  <c r="C18" i="75"/>
  <c r="BV12" i="75"/>
  <c r="BT12" i="75"/>
  <c r="BQ12" i="75"/>
  <c r="BP12" i="75"/>
  <c r="BH12" i="75"/>
  <c r="AZ12" i="75"/>
  <c r="AY12" i="75"/>
  <c r="AW12" i="75"/>
  <c r="AV12" i="75"/>
  <c r="AU12" i="75"/>
  <c r="Z12" i="75"/>
  <c r="V12" i="75"/>
  <c r="P12" i="75"/>
  <c r="O12" i="75"/>
  <c r="J12" i="75"/>
  <c r="G12" i="75"/>
  <c r="C12" i="75"/>
  <c r="BV11" i="75"/>
  <c r="BT11" i="75"/>
  <c r="BQ11" i="75"/>
  <c r="BP11" i="75"/>
  <c r="BH11" i="75"/>
  <c r="AZ11" i="75"/>
  <c r="AY11" i="75"/>
  <c r="AW11" i="75"/>
  <c r="AV11" i="75"/>
  <c r="AU11" i="75"/>
  <c r="Z11" i="75"/>
  <c r="V11" i="75"/>
  <c r="P11" i="75"/>
  <c r="O11" i="75"/>
  <c r="J11" i="75"/>
  <c r="G11" i="75"/>
  <c r="C11" i="75"/>
  <c r="BV8" i="75"/>
  <c r="BT8" i="75"/>
  <c r="BQ8" i="75"/>
  <c r="BP8" i="75"/>
  <c r="BH8" i="75"/>
  <c r="AZ8" i="75"/>
  <c r="AY8" i="75"/>
  <c r="AW8" i="75"/>
  <c r="AV8" i="75"/>
  <c r="AU8" i="75"/>
  <c r="Z8" i="75"/>
  <c r="V8" i="75"/>
  <c r="P8" i="75"/>
  <c r="O8" i="75"/>
  <c r="J8" i="75"/>
  <c r="G8" i="75"/>
  <c r="C8" i="75"/>
  <c r="BV7" i="75"/>
  <c r="BT7" i="75"/>
  <c r="BQ7" i="75"/>
  <c r="BP7" i="75"/>
  <c r="BH7" i="75"/>
  <c r="AZ7" i="75"/>
  <c r="AY7" i="75"/>
  <c r="AW7" i="75"/>
  <c r="AV7" i="75"/>
  <c r="AU7" i="75"/>
  <c r="Z7" i="75"/>
  <c r="V7" i="75"/>
  <c r="P7" i="75"/>
  <c r="P35" i="75" s="1"/>
  <c r="O7" i="75"/>
  <c r="J7" i="75"/>
  <c r="G7" i="75"/>
  <c r="C7" i="75"/>
  <c r="BV6" i="75"/>
  <c r="BT6" i="75"/>
  <c r="BQ6" i="75"/>
  <c r="BP6" i="75"/>
  <c r="BH6" i="75"/>
  <c r="AZ6" i="75"/>
  <c r="AY6" i="75"/>
  <c r="AW6" i="75"/>
  <c r="AV6" i="75"/>
  <c r="AU6" i="75"/>
  <c r="Z6" i="75"/>
  <c r="V6" i="75"/>
  <c r="P6" i="75"/>
  <c r="O6" i="75"/>
  <c r="J6" i="75"/>
  <c r="G6" i="75"/>
  <c r="C6" i="75"/>
  <c r="BV5" i="75"/>
  <c r="BT5" i="75"/>
  <c r="BQ5" i="75"/>
  <c r="BP5" i="75"/>
  <c r="AZ5" i="75"/>
  <c r="AY5" i="75"/>
  <c r="AW5" i="75"/>
  <c r="AV5" i="75"/>
  <c r="AU5" i="75"/>
  <c r="Z5" i="75"/>
  <c r="V5" i="75"/>
  <c r="O5" i="75"/>
  <c r="J5" i="75"/>
  <c r="G5" i="75"/>
  <c r="C5" i="75"/>
  <c r="BV25" i="76"/>
  <c r="BT25" i="76"/>
  <c r="BQ25" i="76"/>
  <c r="BP25" i="76"/>
  <c r="BH25" i="76"/>
  <c r="AZ25" i="76"/>
  <c r="AY25" i="76"/>
  <c r="AW25" i="76"/>
  <c r="AV25" i="76"/>
  <c r="AU25" i="76"/>
  <c r="Z25" i="76"/>
  <c r="V25" i="76"/>
  <c r="P25" i="76"/>
  <c r="O25" i="76"/>
  <c r="J25" i="76"/>
  <c r="G25" i="76"/>
  <c r="C25" i="76"/>
  <c r="BV24" i="76"/>
  <c r="BT24" i="76"/>
  <c r="BQ24" i="76"/>
  <c r="BP24" i="76"/>
  <c r="BH24" i="76"/>
  <c r="AZ24" i="76"/>
  <c r="AY24" i="76"/>
  <c r="AW24" i="76"/>
  <c r="AV24" i="76"/>
  <c r="AU24" i="76"/>
  <c r="Z24" i="76"/>
  <c r="V24" i="76"/>
  <c r="P24" i="76"/>
  <c r="O24" i="76"/>
  <c r="J24" i="76"/>
  <c r="G24" i="76"/>
  <c r="C24" i="76"/>
  <c r="BV21" i="76"/>
  <c r="BT21" i="76"/>
  <c r="BQ21" i="76"/>
  <c r="BP21" i="76"/>
  <c r="BH21" i="76"/>
  <c r="AZ21" i="76"/>
  <c r="AY21" i="76"/>
  <c r="AW21" i="76"/>
  <c r="AV21" i="76"/>
  <c r="AU21" i="76"/>
  <c r="Z21" i="76"/>
  <c r="V21" i="76"/>
  <c r="P21" i="76"/>
  <c r="O21" i="76"/>
  <c r="J21" i="76"/>
  <c r="G21" i="76"/>
  <c r="C21" i="76"/>
  <c r="BV20" i="76"/>
  <c r="BT20" i="76"/>
  <c r="BQ20" i="76"/>
  <c r="BP20" i="76"/>
  <c r="BH20" i="76"/>
  <c r="AZ20" i="76"/>
  <c r="AY20" i="76"/>
  <c r="AW20" i="76"/>
  <c r="AV20" i="76"/>
  <c r="AU20" i="76"/>
  <c r="Z20" i="76"/>
  <c r="V20" i="76"/>
  <c r="P20" i="76"/>
  <c r="P22" i="76" s="1"/>
  <c r="P27" i="76" s="1"/>
  <c r="O20" i="76"/>
  <c r="J20" i="76"/>
  <c r="G20" i="76"/>
  <c r="C20" i="76"/>
  <c r="BV19" i="76"/>
  <c r="BT19" i="76"/>
  <c r="BQ19" i="76"/>
  <c r="BP19" i="76"/>
  <c r="BH19" i="76"/>
  <c r="AZ19" i="76"/>
  <c r="AY19" i="76"/>
  <c r="AW19" i="76"/>
  <c r="AV19" i="76"/>
  <c r="AU19" i="76"/>
  <c r="Z19" i="76"/>
  <c r="V19" i="76"/>
  <c r="P19" i="76"/>
  <c r="O19" i="76"/>
  <c r="J19" i="76"/>
  <c r="G19" i="76"/>
  <c r="C19" i="76"/>
  <c r="BV18" i="76"/>
  <c r="BT18" i="76"/>
  <c r="BQ18" i="76"/>
  <c r="BP18" i="76"/>
  <c r="AZ18" i="76"/>
  <c r="AY18" i="76"/>
  <c r="AW18" i="76"/>
  <c r="AV18" i="76"/>
  <c r="AU18" i="76"/>
  <c r="Z18" i="76"/>
  <c r="V18" i="76"/>
  <c r="O18" i="76"/>
  <c r="J18" i="76"/>
  <c r="G18" i="76"/>
  <c r="C18" i="76"/>
  <c r="BV12" i="76"/>
  <c r="BT12" i="76"/>
  <c r="BQ12" i="76"/>
  <c r="BP12" i="76"/>
  <c r="BH12" i="76"/>
  <c r="AZ12" i="76"/>
  <c r="AY12" i="76"/>
  <c r="AW12" i="76"/>
  <c r="AV12" i="76"/>
  <c r="AU12" i="76"/>
  <c r="Z12" i="76"/>
  <c r="V12" i="76"/>
  <c r="P12" i="76"/>
  <c r="O12" i="76"/>
  <c r="J12" i="76"/>
  <c r="G12" i="76"/>
  <c r="C12" i="76"/>
  <c r="BV11" i="76"/>
  <c r="BT11" i="76"/>
  <c r="BQ11" i="76"/>
  <c r="BP11" i="76"/>
  <c r="BH11" i="76"/>
  <c r="AZ11" i="76"/>
  <c r="AY11" i="76"/>
  <c r="AW11" i="76"/>
  <c r="AV11" i="76"/>
  <c r="AU11" i="76"/>
  <c r="Z11" i="76"/>
  <c r="V11" i="76"/>
  <c r="P11" i="76"/>
  <c r="O11" i="76"/>
  <c r="J11" i="76"/>
  <c r="G11" i="76"/>
  <c r="C11" i="76"/>
  <c r="BV8" i="76"/>
  <c r="BT8" i="76"/>
  <c r="BQ8" i="76"/>
  <c r="BP8" i="76"/>
  <c r="BH8" i="76"/>
  <c r="AZ8" i="76"/>
  <c r="AY8" i="76"/>
  <c r="AW8" i="76"/>
  <c r="AV8" i="76"/>
  <c r="AU8" i="76"/>
  <c r="Z8" i="76"/>
  <c r="V8" i="76"/>
  <c r="P8" i="76"/>
  <c r="O8" i="76"/>
  <c r="J8" i="76"/>
  <c r="G8" i="76"/>
  <c r="C8" i="76"/>
  <c r="BV7" i="76"/>
  <c r="BT7" i="76"/>
  <c r="BQ7" i="76"/>
  <c r="BP7" i="76"/>
  <c r="BH7" i="76"/>
  <c r="AZ7" i="76"/>
  <c r="AY7" i="76"/>
  <c r="AW7" i="76"/>
  <c r="AV7" i="76"/>
  <c r="AU7" i="76"/>
  <c r="Z7" i="76"/>
  <c r="V7" i="76"/>
  <c r="P7" i="76"/>
  <c r="P9" i="76" s="1"/>
  <c r="O7" i="76"/>
  <c r="J7" i="76"/>
  <c r="G7" i="76"/>
  <c r="C7" i="76"/>
  <c r="BV6" i="76"/>
  <c r="BT6" i="76"/>
  <c r="BQ6" i="76"/>
  <c r="BP6" i="76"/>
  <c r="BH6" i="76"/>
  <c r="AZ6" i="76"/>
  <c r="AY6" i="76"/>
  <c r="AW6" i="76"/>
  <c r="AV6" i="76"/>
  <c r="AU6" i="76"/>
  <c r="Z6" i="76"/>
  <c r="V6" i="76"/>
  <c r="P6" i="76"/>
  <c r="O6" i="76"/>
  <c r="J6" i="76"/>
  <c r="G6" i="76"/>
  <c r="C6" i="76"/>
  <c r="BV5" i="76"/>
  <c r="BT5" i="76"/>
  <c r="BQ5" i="76"/>
  <c r="BP5" i="76"/>
  <c r="AZ5" i="76"/>
  <c r="AY5" i="76"/>
  <c r="AW5" i="76"/>
  <c r="AV5" i="76"/>
  <c r="AU5" i="76"/>
  <c r="Z5" i="76"/>
  <c r="V5" i="76"/>
  <c r="O5" i="76"/>
  <c r="J5" i="76"/>
  <c r="G5" i="76"/>
  <c r="C5" i="76"/>
  <c r="BV25" i="77"/>
  <c r="BT25" i="77"/>
  <c r="BQ25" i="77"/>
  <c r="BP25" i="77"/>
  <c r="BH25" i="77"/>
  <c r="AZ25" i="77"/>
  <c r="AY25" i="77"/>
  <c r="AW25" i="77"/>
  <c r="AV25" i="77"/>
  <c r="AU25" i="77"/>
  <c r="Z25" i="77"/>
  <c r="V25" i="77"/>
  <c r="P25" i="77"/>
  <c r="O25" i="77"/>
  <c r="J25" i="77"/>
  <c r="G25" i="77"/>
  <c r="C25" i="77"/>
  <c r="BV24" i="77"/>
  <c r="BT24" i="77"/>
  <c r="BQ24" i="77"/>
  <c r="BP24" i="77"/>
  <c r="BH24" i="77"/>
  <c r="AZ24" i="77"/>
  <c r="AY24" i="77"/>
  <c r="AW24" i="77"/>
  <c r="AV24" i="77"/>
  <c r="AU24" i="77"/>
  <c r="Z24" i="77"/>
  <c r="V24" i="77"/>
  <c r="P24" i="77"/>
  <c r="O24" i="77"/>
  <c r="J24" i="77"/>
  <c r="G24" i="77"/>
  <c r="C24" i="77"/>
  <c r="BV21" i="77"/>
  <c r="BT21" i="77"/>
  <c r="BQ21" i="77"/>
  <c r="BP21" i="77"/>
  <c r="BH21" i="77"/>
  <c r="AZ21" i="77"/>
  <c r="AY21" i="77"/>
  <c r="AW21" i="77"/>
  <c r="AV21" i="77"/>
  <c r="AU21" i="77"/>
  <c r="Z21" i="77"/>
  <c r="V21" i="77"/>
  <c r="P21" i="77"/>
  <c r="O21" i="77"/>
  <c r="J21" i="77"/>
  <c r="G21" i="77"/>
  <c r="C21" i="77"/>
  <c r="BV20" i="77"/>
  <c r="BT20" i="77"/>
  <c r="BQ20" i="77"/>
  <c r="BP20" i="77"/>
  <c r="BH20" i="77"/>
  <c r="AZ20" i="77"/>
  <c r="AY20" i="77"/>
  <c r="AW20" i="77"/>
  <c r="AV20" i="77"/>
  <c r="AU20" i="77"/>
  <c r="Z20" i="77"/>
  <c r="V20" i="77"/>
  <c r="P20" i="77"/>
  <c r="O20" i="77"/>
  <c r="J20" i="77"/>
  <c r="G20" i="77"/>
  <c r="C20" i="77"/>
  <c r="BV19" i="77"/>
  <c r="BT19" i="77"/>
  <c r="BQ19" i="77"/>
  <c r="BP19" i="77"/>
  <c r="BH19" i="77"/>
  <c r="AZ19" i="77"/>
  <c r="AY19" i="77"/>
  <c r="AW19" i="77"/>
  <c r="AV19" i="77"/>
  <c r="AU19" i="77"/>
  <c r="Z19" i="77"/>
  <c r="V19" i="77"/>
  <c r="P19" i="77"/>
  <c r="O19" i="77"/>
  <c r="J19" i="77"/>
  <c r="G19" i="77"/>
  <c r="C19" i="77"/>
  <c r="BV18" i="77"/>
  <c r="BT18" i="77"/>
  <c r="BQ18" i="77"/>
  <c r="BP18" i="77"/>
  <c r="AZ18" i="77"/>
  <c r="AY18" i="77"/>
  <c r="AW18" i="77"/>
  <c r="AV18" i="77"/>
  <c r="AU18" i="77"/>
  <c r="Z18" i="77"/>
  <c r="V18" i="77"/>
  <c r="O18" i="77"/>
  <c r="J18" i="77"/>
  <c r="G18" i="77"/>
  <c r="C18" i="77"/>
  <c r="BV12" i="77"/>
  <c r="BT12" i="77"/>
  <c r="BQ12" i="77"/>
  <c r="BP12" i="77"/>
  <c r="BH12" i="77"/>
  <c r="AZ12" i="77"/>
  <c r="AY12" i="77"/>
  <c r="AW12" i="77"/>
  <c r="AV12" i="77"/>
  <c r="AU12" i="77"/>
  <c r="Z12" i="77"/>
  <c r="V12" i="77"/>
  <c r="P12" i="77"/>
  <c r="O12" i="77"/>
  <c r="J12" i="77"/>
  <c r="G12" i="77"/>
  <c r="C12" i="77"/>
  <c r="BV11" i="77"/>
  <c r="BT11" i="77"/>
  <c r="BQ11" i="77"/>
  <c r="BP11" i="77"/>
  <c r="BH11" i="77"/>
  <c r="AZ11" i="77"/>
  <c r="AY11" i="77"/>
  <c r="AW11" i="77"/>
  <c r="AV11" i="77"/>
  <c r="AU11" i="77"/>
  <c r="Z11" i="77"/>
  <c r="V11" i="77"/>
  <c r="P11" i="77"/>
  <c r="O11" i="77"/>
  <c r="J11" i="77"/>
  <c r="G11" i="77"/>
  <c r="C11" i="77"/>
  <c r="BV8" i="77"/>
  <c r="BT8" i="77"/>
  <c r="BQ8" i="77"/>
  <c r="BP8" i="77"/>
  <c r="BH8" i="77"/>
  <c r="AZ8" i="77"/>
  <c r="AY8" i="77"/>
  <c r="AW8" i="77"/>
  <c r="AV8" i="77"/>
  <c r="AU8" i="77"/>
  <c r="Z8" i="77"/>
  <c r="V8" i="77"/>
  <c r="P8" i="77"/>
  <c r="O8" i="77"/>
  <c r="J8" i="77"/>
  <c r="G8" i="77"/>
  <c r="C8" i="77"/>
  <c r="BV7" i="77"/>
  <c r="BT7" i="77"/>
  <c r="BQ7" i="77"/>
  <c r="BP7" i="77"/>
  <c r="BH7" i="77"/>
  <c r="AZ7" i="77"/>
  <c r="AY7" i="77"/>
  <c r="AW7" i="77"/>
  <c r="AV7" i="77"/>
  <c r="AU7" i="77"/>
  <c r="Z7" i="77"/>
  <c r="V7" i="77"/>
  <c r="P7" i="77"/>
  <c r="P35" i="77" s="1"/>
  <c r="O7" i="77"/>
  <c r="J7" i="77"/>
  <c r="G7" i="77"/>
  <c r="C7" i="77"/>
  <c r="BV6" i="77"/>
  <c r="BT6" i="77"/>
  <c r="BQ6" i="77"/>
  <c r="BP6" i="77"/>
  <c r="BH6" i="77"/>
  <c r="AZ6" i="77"/>
  <c r="AY6" i="77"/>
  <c r="AW6" i="77"/>
  <c r="AV6" i="77"/>
  <c r="AU6" i="77"/>
  <c r="Z6" i="77"/>
  <c r="V6" i="77"/>
  <c r="P6" i="77"/>
  <c r="O6" i="77"/>
  <c r="J6" i="77"/>
  <c r="G6" i="77"/>
  <c r="C6" i="77"/>
  <c r="BV5" i="77"/>
  <c r="BT5" i="77"/>
  <c r="BQ5" i="77"/>
  <c r="BP5" i="77"/>
  <c r="AZ5" i="77"/>
  <c r="AY5" i="77"/>
  <c r="AW5" i="77"/>
  <c r="AV5" i="77"/>
  <c r="AU5" i="77"/>
  <c r="Z5" i="77"/>
  <c r="V5" i="77"/>
  <c r="O5" i="77"/>
  <c r="J5" i="77"/>
  <c r="G5" i="77"/>
  <c r="C5" i="77"/>
  <c r="BV25" i="78"/>
  <c r="BT25" i="78"/>
  <c r="BQ25" i="78"/>
  <c r="BP25" i="78"/>
  <c r="BH25" i="78"/>
  <c r="AZ25" i="78"/>
  <c r="AY25" i="78"/>
  <c r="AW25" i="78"/>
  <c r="AV25" i="78"/>
  <c r="AU25" i="78"/>
  <c r="Z25" i="78"/>
  <c r="V25" i="78"/>
  <c r="P25" i="78"/>
  <c r="O25" i="78"/>
  <c r="J25" i="78"/>
  <c r="G25" i="78"/>
  <c r="C25" i="78"/>
  <c r="BV24" i="78"/>
  <c r="BT24" i="78"/>
  <c r="BQ24" i="78"/>
  <c r="BP24" i="78"/>
  <c r="BH24" i="78"/>
  <c r="AZ24" i="78"/>
  <c r="AY24" i="78"/>
  <c r="AW24" i="78"/>
  <c r="AV24" i="78"/>
  <c r="AU24" i="78"/>
  <c r="Z24" i="78"/>
  <c r="V24" i="78"/>
  <c r="P24" i="78"/>
  <c r="O24" i="78"/>
  <c r="J24" i="78"/>
  <c r="G24" i="78"/>
  <c r="C24" i="78"/>
  <c r="BV21" i="78"/>
  <c r="BT21" i="78"/>
  <c r="BQ21" i="78"/>
  <c r="BP21" i="78"/>
  <c r="BH21" i="78"/>
  <c r="AZ21" i="78"/>
  <c r="AY21" i="78"/>
  <c r="AW21" i="78"/>
  <c r="AV21" i="78"/>
  <c r="AU21" i="78"/>
  <c r="Z21" i="78"/>
  <c r="V21" i="78"/>
  <c r="P21" i="78"/>
  <c r="O21" i="78"/>
  <c r="J21" i="78"/>
  <c r="G21" i="78"/>
  <c r="C21" i="78"/>
  <c r="BV20" i="78"/>
  <c r="BT20" i="78"/>
  <c r="BQ20" i="78"/>
  <c r="BP20" i="78"/>
  <c r="BH20" i="78"/>
  <c r="AZ20" i="78"/>
  <c r="AY20" i="78"/>
  <c r="AW20" i="78"/>
  <c r="AV20" i="78"/>
  <c r="AU20" i="78"/>
  <c r="Z20" i="78"/>
  <c r="V20" i="78"/>
  <c r="P20" i="78"/>
  <c r="O20" i="78"/>
  <c r="J20" i="78"/>
  <c r="G20" i="78"/>
  <c r="C20" i="78"/>
  <c r="BV19" i="78"/>
  <c r="BT19" i="78"/>
  <c r="BQ19" i="78"/>
  <c r="BP19" i="78"/>
  <c r="BH19" i="78"/>
  <c r="AZ19" i="78"/>
  <c r="AY19" i="78"/>
  <c r="AW19" i="78"/>
  <c r="AV19" i="78"/>
  <c r="AU19" i="78"/>
  <c r="Z19" i="78"/>
  <c r="V19" i="78"/>
  <c r="P19" i="78"/>
  <c r="O19" i="78"/>
  <c r="J19" i="78"/>
  <c r="G19" i="78"/>
  <c r="C19" i="78"/>
  <c r="BV18" i="78"/>
  <c r="BT18" i="78"/>
  <c r="BQ18" i="78"/>
  <c r="BP18" i="78"/>
  <c r="AZ18" i="78"/>
  <c r="AY18" i="78"/>
  <c r="AW18" i="78"/>
  <c r="AV18" i="78"/>
  <c r="AU18" i="78"/>
  <c r="Z18" i="78"/>
  <c r="V18" i="78"/>
  <c r="O18" i="78"/>
  <c r="J18" i="78"/>
  <c r="G18" i="78"/>
  <c r="C18" i="78"/>
  <c r="BV12" i="78"/>
  <c r="BT12" i="78"/>
  <c r="BQ12" i="78"/>
  <c r="BP12" i="78"/>
  <c r="BH12" i="78"/>
  <c r="AZ12" i="78"/>
  <c r="AY12" i="78"/>
  <c r="AW12" i="78"/>
  <c r="AV12" i="78"/>
  <c r="AU12" i="78"/>
  <c r="Z12" i="78"/>
  <c r="V12" i="78"/>
  <c r="P12" i="78"/>
  <c r="O12" i="78"/>
  <c r="J12" i="78"/>
  <c r="G12" i="78"/>
  <c r="C12" i="78"/>
  <c r="BV11" i="78"/>
  <c r="BT11" i="78"/>
  <c r="BQ11" i="78"/>
  <c r="BP11" i="78"/>
  <c r="BH11" i="78"/>
  <c r="AZ11" i="78"/>
  <c r="AY11" i="78"/>
  <c r="AW11" i="78"/>
  <c r="AV11" i="78"/>
  <c r="AU11" i="78"/>
  <c r="Z11" i="78"/>
  <c r="V11" i="78"/>
  <c r="P11" i="78"/>
  <c r="O11" i="78"/>
  <c r="J11" i="78"/>
  <c r="G11" i="78"/>
  <c r="C11" i="78"/>
  <c r="BV8" i="78"/>
  <c r="BT8" i="78"/>
  <c r="BQ8" i="78"/>
  <c r="BP8" i="78"/>
  <c r="BH8" i="78"/>
  <c r="AZ8" i="78"/>
  <c r="AY8" i="78"/>
  <c r="AW8" i="78"/>
  <c r="AV8" i="78"/>
  <c r="AU8" i="78"/>
  <c r="Z8" i="78"/>
  <c r="V8" i="78"/>
  <c r="P8" i="78"/>
  <c r="O8" i="78"/>
  <c r="J8" i="78"/>
  <c r="G8" i="78"/>
  <c r="C8" i="78"/>
  <c r="BV7" i="78"/>
  <c r="BT7" i="78"/>
  <c r="BQ7" i="78"/>
  <c r="BP7" i="78"/>
  <c r="BH7" i="78"/>
  <c r="AZ7" i="78"/>
  <c r="AY7" i="78"/>
  <c r="AW7" i="78"/>
  <c r="AV7" i="78"/>
  <c r="AU7" i="78"/>
  <c r="Z7" i="78"/>
  <c r="V7" i="78"/>
  <c r="P7" i="78"/>
  <c r="P31" i="78" s="1"/>
  <c r="O7" i="78"/>
  <c r="J7" i="78"/>
  <c r="G7" i="78"/>
  <c r="C7" i="78"/>
  <c r="BV6" i="78"/>
  <c r="BT6" i="78"/>
  <c r="BQ6" i="78"/>
  <c r="BP6" i="78"/>
  <c r="BH6" i="78"/>
  <c r="AZ6" i="78"/>
  <c r="AY6" i="78"/>
  <c r="AW6" i="78"/>
  <c r="AV6" i="78"/>
  <c r="AU6" i="78"/>
  <c r="Z6" i="78"/>
  <c r="V6" i="78"/>
  <c r="P6" i="78"/>
  <c r="O6" i="78"/>
  <c r="J6" i="78"/>
  <c r="G6" i="78"/>
  <c r="C6" i="78"/>
  <c r="BV5" i="78"/>
  <c r="BT5" i="78"/>
  <c r="BQ5" i="78"/>
  <c r="BP5" i="78"/>
  <c r="AZ5" i="78"/>
  <c r="AY5" i="78"/>
  <c r="AW5" i="78"/>
  <c r="AV5" i="78"/>
  <c r="AU5" i="78"/>
  <c r="Z5" i="78"/>
  <c r="V5" i="78"/>
  <c r="O5" i="78"/>
  <c r="J5" i="78"/>
  <c r="G5" i="78"/>
  <c r="C5" i="78"/>
  <c r="BV25" i="79"/>
  <c r="BT25" i="79"/>
  <c r="BQ25" i="79"/>
  <c r="BP25" i="79"/>
  <c r="BH25" i="79"/>
  <c r="AZ25" i="79"/>
  <c r="AY25" i="79"/>
  <c r="AW25" i="79"/>
  <c r="AV25" i="79"/>
  <c r="AU25" i="79"/>
  <c r="Z25" i="79"/>
  <c r="V25" i="79"/>
  <c r="P25" i="79"/>
  <c r="O25" i="79"/>
  <c r="J25" i="79"/>
  <c r="G25" i="79"/>
  <c r="C25" i="79"/>
  <c r="BV24" i="79"/>
  <c r="BT24" i="79"/>
  <c r="BQ24" i="79"/>
  <c r="BP24" i="79"/>
  <c r="BH24" i="79"/>
  <c r="AZ24" i="79"/>
  <c r="AY24" i="79"/>
  <c r="AW24" i="79"/>
  <c r="AV24" i="79"/>
  <c r="AU24" i="79"/>
  <c r="Z24" i="79"/>
  <c r="V24" i="79"/>
  <c r="P24" i="79"/>
  <c r="O24" i="79"/>
  <c r="J24" i="79"/>
  <c r="G24" i="79"/>
  <c r="C24" i="79"/>
  <c r="BV21" i="79"/>
  <c r="BT21" i="79"/>
  <c r="BQ21" i="79"/>
  <c r="BP21" i="79"/>
  <c r="BH21" i="79"/>
  <c r="AZ21" i="79"/>
  <c r="AY21" i="79"/>
  <c r="AW21" i="79"/>
  <c r="AV21" i="79"/>
  <c r="AU21" i="79"/>
  <c r="Z21" i="79"/>
  <c r="V21" i="79"/>
  <c r="P21" i="79"/>
  <c r="O21" i="79"/>
  <c r="J21" i="79"/>
  <c r="G21" i="79"/>
  <c r="C21" i="79"/>
  <c r="BV20" i="79"/>
  <c r="BT20" i="79"/>
  <c r="BQ20" i="79"/>
  <c r="BP20" i="79"/>
  <c r="BH20" i="79"/>
  <c r="AZ20" i="79"/>
  <c r="AY20" i="79"/>
  <c r="AW20" i="79"/>
  <c r="AV20" i="79"/>
  <c r="AU20" i="79"/>
  <c r="Z20" i="79"/>
  <c r="V20" i="79"/>
  <c r="P20" i="79"/>
  <c r="O20" i="79"/>
  <c r="J20" i="79"/>
  <c r="G20" i="79"/>
  <c r="C20" i="79"/>
  <c r="BV19" i="79"/>
  <c r="BT19" i="79"/>
  <c r="BQ19" i="79"/>
  <c r="BP19" i="79"/>
  <c r="BH19" i="79"/>
  <c r="AZ19" i="79"/>
  <c r="AY19" i="79"/>
  <c r="AW19" i="79"/>
  <c r="AV19" i="79"/>
  <c r="AU19" i="79"/>
  <c r="Z19" i="79"/>
  <c r="V19" i="79"/>
  <c r="P19" i="79"/>
  <c r="O19" i="79"/>
  <c r="J19" i="79"/>
  <c r="G19" i="79"/>
  <c r="C19" i="79"/>
  <c r="BV18" i="79"/>
  <c r="BT18" i="79"/>
  <c r="BQ18" i="79"/>
  <c r="BP18" i="79"/>
  <c r="AZ18" i="79"/>
  <c r="AY18" i="79"/>
  <c r="AW18" i="79"/>
  <c r="AV18" i="79"/>
  <c r="AU18" i="79"/>
  <c r="Z18" i="79"/>
  <c r="V18" i="79"/>
  <c r="O18" i="79"/>
  <c r="J18" i="79"/>
  <c r="G18" i="79"/>
  <c r="C18" i="79"/>
  <c r="BV12" i="79"/>
  <c r="BT12" i="79"/>
  <c r="BQ12" i="79"/>
  <c r="BP12" i="79"/>
  <c r="BH12" i="79"/>
  <c r="AZ12" i="79"/>
  <c r="AY12" i="79"/>
  <c r="AW12" i="79"/>
  <c r="AV12" i="79"/>
  <c r="AU12" i="79"/>
  <c r="Z12" i="79"/>
  <c r="V12" i="79"/>
  <c r="P12" i="79"/>
  <c r="O12" i="79"/>
  <c r="J12" i="79"/>
  <c r="G12" i="79"/>
  <c r="C12" i="79"/>
  <c r="BV11" i="79"/>
  <c r="BT11" i="79"/>
  <c r="BQ11" i="79"/>
  <c r="BP11" i="79"/>
  <c r="BH11" i="79"/>
  <c r="AZ11" i="79"/>
  <c r="AY11" i="79"/>
  <c r="AW11" i="79"/>
  <c r="AV11" i="79"/>
  <c r="AU11" i="79"/>
  <c r="Z11" i="79"/>
  <c r="V11" i="79"/>
  <c r="P11" i="79"/>
  <c r="O11" i="79"/>
  <c r="J11" i="79"/>
  <c r="G11" i="79"/>
  <c r="C11" i="79"/>
  <c r="BV8" i="79"/>
  <c r="BT8" i="79"/>
  <c r="BQ8" i="79"/>
  <c r="BP8" i="79"/>
  <c r="BH8" i="79"/>
  <c r="AZ8" i="79"/>
  <c r="AY8" i="79"/>
  <c r="AW8" i="79"/>
  <c r="AV8" i="79"/>
  <c r="AU8" i="79"/>
  <c r="Z8" i="79"/>
  <c r="V8" i="79"/>
  <c r="P8" i="79"/>
  <c r="O8" i="79"/>
  <c r="J8" i="79"/>
  <c r="G8" i="79"/>
  <c r="C8" i="79"/>
  <c r="BV7" i="79"/>
  <c r="BT7" i="79"/>
  <c r="BQ7" i="79"/>
  <c r="BP7" i="79"/>
  <c r="BH7" i="79"/>
  <c r="AZ7" i="79"/>
  <c r="AY7" i="79"/>
  <c r="AW7" i="79"/>
  <c r="AV7" i="79"/>
  <c r="AU7" i="79"/>
  <c r="Z7" i="79"/>
  <c r="V7" i="79"/>
  <c r="P7" i="79"/>
  <c r="P35" i="79" s="1"/>
  <c r="O7" i="79"/>
  <c r="J7" i="79"/>
  <c r="G7" i="79"/>
  <c r="C7" i="79"/>
  <c r="BV6" i="79"/>
  <c r="BT6" i="79"/>
  <c r="BQ6" i="79"/>
  <c r="BP6" i="79"/>
  <c r="BH6" i="79"/>
  <c r="AZ6" i="79"/>
  <c r="AY6" i="79"/>
  <c r="AW6" i="79"/>
  <c r="AV6" i="79"/>
  <c r="AU6" i="79"/>
  <c r="Z6" i="79"/>
  <c r="V6" i="79"/>
  <c r="P6" i="79"/>
  <c r="O6" i="79"/>
  <c r="J6" i="79"/>
  <c r="G6" i="79"/>
  <c r="C6" i="79"/>
  <c r="BV5" i="79"/>
  <c r="BT5" i="79"/>
  <c r="BQ5" i="79"/>
  <c r="BP5" i="79"/>
  <c r="AZ5" i="79"/>
  <c r="AY5" i="79"/>
  <c r="AW5" i="79"/>
  <c r="AV5" i="79"/>
  <c r="AU5" i="79"/>
  <c r="Z5" i="79"/>
  <c r="V5" i="79"/>
  <c r="O5" i="79"/>
  <c r="J5" i="79"/>
  <c r="G5" i="79"/>
  <c r="C5" i="79"/>
  <c r="BV25" i="63"/>
  <c r="BT25" i="63"/>
  <c r="BQ25" i="63"/>
  <c r="BP25" i="63"/>
  <c r="BH25" i="63"/>
  <c r="AZ25" i="63"/>
  <c r="AY25" i="63"/>
  <c r="AW25" i="63"/>
  <c r="AV25" i="63"/>
  <c r="AU25" i="63"/>
  <c r="Z25" i="63"/>
  <c r="V25" i="63"/>
  <c r="P25" i="63"/>
  <c r="O25" i="63"/>
  <c r="J25" i="63"/>
  <c r="G25" i="63"/>
  <c r="C25" i="63"/>
  <c r="BV24" i="63"/>
  <c r="BT24" i="63"/>
  <c r="BQ24" i="63"/>
  <c r="BP24" i="63"/>
  <c r="BH24" i="63"/>
  <c r="AZ24" i="63"/>
  <c r="AY24" i="63"/>
  <c r="AW24" i="63"/>
  <c r="AV24" i="63"/>
  <c r="AU24" i="63"/>
  <c r="Z24" i="63"/>
  <c r="V24" i="63"/>
  <c r="P24" i="63"/>
  <c r="O24" i="63"/>
  <c r="J24" i="63"/>
  <c r="G24" i="63"/>
  <c r="C24" i="63"/>
  <c r="BV21" i="63"/>
  <c r="BT21" i="63"/>
  <c r="BQ21" i="63"/>
  <c r="BP21" i="63"/>
  <c r="BH21" i="63"/>
  <c r="AZ21" i="63"/>
  <c r="AY21" i="63"/>
  <c r="AW21" i="63"/>
  <c r="AV21" i="63"/>
  <c r="AU21" i="63"/>
  <c r="Z21" i="63"/>
  <c r="V21" i="63"/>
  <c r="P21" i="63"/>
  <c r="O21" i="63"/>
  <c r="J21" i="63"/>
  <c r="G21" i="63"/>
  <c r="C21" i="63"/>
  <c r="BV20" i="63"/>
  <c r="BT20" i="63"/>
  <c r="BQ20" i="63"/>
  <c r="BP20" i="63"/>
  <c r="BH20" i="63"/>
  <c r="AZ20" i="63"/>
  <c r="AY20" i="63"/>
  <c r="AW20" i="63"/>
  <c r="AV20" i="63"/>
  <c r="AU20" i="63"/>
  <c r="Z20" i="63"/>
  <c r="V20" i="63"/>
  <c r="P20" i="63"/>
  <c r="O20" i="63"/>
  <c r="J20" i="63"/>
  <c r="G20" i="63"/>
  <c r="C20" i="63"/>
  <c r="BV19" i="63"/>
  <c r="BT19" i="63"/>
  <c r="BQ19" i="63"/>
  <c r="BP19" i="63"/>
  <c r="BH19" i="63"/>
  <c r="AZ19" i="63"/>
  <c r="AY19" i="63"/>
  <c r="AW19" i="63"/>
  <c r="AV19" i="63"/>
  <c r="AU19" i="63"/>
  <c r="Z19" i="63"/>
  <c r="V19" i="63"/>
  <c r="P19" i="63"/>
  <c r="O19" i="63"/>
  <c r="J19" i="63"/>
  <c r="G19" i="63"/>
  <c r="C19" i="63"/>
  <c r="BV18" i="63"/>
  <c r="BT18" i="63"/>
  <c r="BQ18" i="63"/>
  <c r="BP18" i="63"/>
  <c r="AZ18" i="63"/>
  <c r="AY18" i="63"/>
  <c r="AW18" i="63"/>
  <c r="AV18" i="63"/>
  <c r="AU18" i="63"/>
  <c r="Z18" i="63"/>
  <c r="V18" i="63"/>
  <c r="O18" i="63"/>
  <c r="J18" i="63"/>
  <c r="G18" i="63"/>
  <c r="C18" i="63"/>
  <c r="BV12" i="63"/>
  <c r="BT12" i="63"/>
  <c r="BQ12" i="63"/>
  <c r="BP12" i="63"/>
  <c r="BH12" i="63"/>
  <c r="AZ12" i="63"/>
  <c r="AY12" i="63"/>
  <c r="AW12" i="63"/>
  <c r="AV12" i="63"/>
  <c r="AU12" i="63"/>
  <c r="Z12" i="63"/>
  <c r="V12" i="63"/>
  <c r="P12" i="63"/>
  <c r="O12" i="63"/>
  <c r="J12" i="63"/>
  <c r="G12" i="63"/>
  <c r="C12" i="63"/>
  <c r="BV11" i="63"/>
  <c r="BT11" i="63"/>
  <c r="BQ11" i="63"/>
  <c r="BP11" i="63"/>
  <c r="BH11" i="63"/>
  <c r="AZ11" i="63"/>
  <c r="AY11" i="63"/>
  <c r="AW11" i="63"/>
  <c r="AV11" i="63"/>
  <c r="AU11" i="63"/>
  <c r="Z11" i="63"/>
  <c r="V11" i="63"/>
  <c r="P11" i="63"/>
  <c r="O11" i="63"/>
  <c r="J11" i="63"/>
  <c r="G11" i="63"/>
  <c r="C11" i="63"/>
  <c r="BV8" i="63"/>
  <c r="BT8" i="63"/>
  <c r="BQ8" i="63"/>
  <c r="BP8" i="63"/>
  <c r="BH8" i="63"/>
  <c r="AZ8" i="63"/>
  <c r="AY8" i="63"/>
  <c r="AW8" i="63"/>
  <c r="AV8" i="63"/>
  <c r="AU8" i="63"/>
  <c r="Z8" i="63"/>
  <c r="V8" i="63"/>
  <c r="P8" i="63"/>
  <c r="O8" i="63"/>
  <c r="J8" i="63"/>
  <c r="G8" i="63"/>
  <c r="C8" i="63"/>
  <c r="BV7" i="63"/>
  <c r="BT7" i="63"/>
  <c r="BQ7" i="63"/>
  <c r="BP7" i="63"/>
  <c r="BH7" i="63"/>
  <c r="AZ7" i="63"/>
  <c r="AY7" i="63"/>
  <c r="AW7" i="63"/>
  <c r="AV7" i="63"/>
  <c r="AU7" i="63"/>
  <c r="Z7" i="63"/>
  <c r="V7" i="63"/>
  <c r="P7" i="63"/>
  <c r="O7" i="63"/>
  <c r="J7" i="63"/>
  <c r="G7" i="63"/>
  <c r="C7" i="63"/>
  <c r="BV6" i="63"/>
  <c r="BT6" i="63"/>
  <c r="BQ6" i="63"/>
  <c r="BP6" i="63"/>
  <c r="BH6" i="63"/>
  <c r="AZ6" i="63"/>
  <c r="AY6" i="63"/>
  <c r="AW6" i="63"/>
  <c r="AV6" i="63"/>
  <c r="AU6" i="63"/>
  <c r="Z6" i="63"/>
  <c r="V6" i="63"/>
  <c r="P6" i="63"/>
  <c r="O6" i="63"/>
  <c r="J6" i="63"/>
  <c r="G6" i="63"/>
  <c r="C6" i="63"/>
  <c r="BV5" i="63"/>
  <c r="BT5" i="63"/>
  <c r="BQ5" i="63"/>
  <c r="BP5" i="63"/>
  <c r="AZ5" i="63"/>
  <c r="AY5" i="63"/>
  <c r="AW5" i="63"/>
  <c r="AV5" i="63"/>
  <c r="AU5" i="63"/>
  <c r="Z5" i="63"/>
  <c r="V5" i="63"/>
  <c r="O5" i="63"/>
  <c r="J5" i="63"/>
  <c r="G5" i="63"/>
  <c r="C5" i="63"/>
  <c r="BV25" i="64"/>
  <c r="BT25" i="64"/>
  <c r="BQ25" i="64"/>
  <c r="BP25" i="64"/>
  <c r="BH25" i="64"/>
  <c r="AZ25" i="64"/>
  <c r="AY25" i="64"/>
  <c r="AW25" i="64"/>
  <c r="AV25" i="64"/>
  <c r="AU25" i="64"/>
  <c r="Z25" i="64"/>
  <c r="V25" i="64"/>
  <c r="P25" i="64"/>
  <c r="O25" i="64"/>
  <c r="J25" i="64"/>
  <c r="G25" i="64"/>
  <c r="C25" i="64"/>
  <c r="BV24" i="64"/>
  <c r="BT24" i="64"/>
  <c r="BQ24" i="64"/>
  <c r="BP24" i="64"/>
  <c r="BH24" i="64"/>
  <c r="AZ24" i="64"/>
  <c r="AY24" i="64"/>
  <c r="AW24" i="64"/>
  <c r="AV24" i="64"/>
  <c r="AU24" i="64"/>
  <c r="Z24" i="64"/>
  <c r="V24" i="64"/>
  <c r="P24" i="64"/>
  <c r="O24" i="64"/>
  <c r="J24" i="64"/>
  <c r="G24" i="64"/>
  <c r="C24" i="64"/>
  <c r="BV21" i="64"/>
  <c r="BT21" i="64"/>
  <c r="BQ21" i="64"/>
  <c r="BP21" i="64"/>
  <c r="BH21" i="64"/>
  <c r="AZ21" i="64"/>
  <c r="AY21" i="64"/>
  <c r="AW21" i="64"/>
  <c r="AV21" i="64"/>
  <c r="AU21" i="64"/>
  <c r="Z21" i="64"/>
  <c r="V21" i="64"/>
  <c r="P21" i="64"/>
  <c r="O21" i="64"/>
  <c r="J21" i="64"/>
  <c r="G21" i="64"/>
  <c r="C21" i="64"/>
  <c r="BV20" i="64"/>
  <c r="BT20" i="64"/>
  <c r="BQ20" i="64"/>
  <c r="BP20" i="64"/>
  <c r="BH20" i="64"/>
  <c r="AZ20" i="64"/>
  <c r="AY20" i="64"/>
  <c r="AW20" i="64"/>
  <c r="AV20" i="64"/>
  <c r="AU20" i="64"/>
  <c r="Z20" i="64"/>
  <c r="V20" i="64"/>
  <c r="P20" i="64"/>
  <c r="P22" i="64" s="1"/>
  <c r="P27" i="64" s="1"/>
  <c r="P39" i="64" s="1"/>
  <c r="O20" i="64"/>
  <c r="J20" i="64"/>
  <c r="G20" i="64"/>
  <c r="C20" i="64"/>
  <c r="BV19" i="64"/>
  <c r="BT19" i="64"/>
  <c r="BQ19" i="64"/>
  <c r="BP19" i="64"/>
  <c r="BH19" i="64"/>
  <c r="AZ19" i="64"/>
  <c r="AY19" i="64"/>
  <c r="AW19" i="64"/>
  <c r="AV19" i="64"/>
  <c r="AU19" i="64"/>
  <c r="Z19" i="64"/>
  <c r="V19" i="64"/>
  <c r="P19" i="64"/>
  <c r="O19" i="64"/>
  <c r="J19" i="64"/>
  <c r="G19" i="64"/>
  <c r="C19" i="64"/>
  <c r="BV18" i="64"/>
  <c r="BT18" i="64"/>
  <c r="BQ18" i="64"/>
  <c r="BP18" i="64"/>
  <c r="AZ18" i="64"/>
  <c r="AY18" i="64"/>
  <c r="AW18" i="64"/>
  <c r="AV18" i="64"/>
  <c r="AU18" i="64"/>
  <c r="Z18" i="64"/>
  <c r="V18" i="64"/>
  <c r="O18" i="64"/>
  <c r="J18" i="64"/>
  <c r="G18" i="64"/>
  <c r="C18" i="64"/>
  <c r="BV12" i="64"/>
  <c r="BT12" i="64"/>
  <c r="BQ12" i="64"/>
  <c r="BP12" i="64"/>
  <c r="BH12" i="64"/>
  <c r="AZ12" i="64"/>
  <c r="AY12" i="64"/>
  <c r="AW12" i="64"/>
  <c r="AV12" i="64"/>
  <c r="AU12" i="64"/>
  <c r="Z12" i="64"/>
  <c r="V12" i="64"/>
  <c r="P12" i="64"/>
  <c r="O12" i="64"/>
  <c r="J12" i="64"/>
  <c r="G12" i="64"/>
  <c r="C12" i="64"/>
  <c r="BV11" i="64"/>
  <c r="BT11" i="64"/>
  <c r="BQ11" i="64"/>
  <c r="BP11" i="64"/>
  <c r="BH11" i="64"/>
  <c r="AZ11" i="64"/>
  <c r="AY11" i="64"/>
  <c r="AW11" i="64"/>
  <c r="AV11" i="64"/>
  <c r="AU11" i="64"/>
  <c r="Z11" i="64"/>
  <c r="V11" i="64"/>
  <c r="P11" i="64"/>
  <c r="O11" i="64"/>
  <c r="J11" i="64"/>
  <c r="G11" i="64"/>
  <c r="C11" i="64"/>
  <c r="BV8" i="64"/>
  <c r="BT8" i="64"/>
  <c r="BQ8" i="64"/>
  <c r="BP8" i="64"/>
  <c r="BH8" i="64"/>
  <c r="AZ8" i="64"/>
  <c r="AY8" i="64"/>
  <c r="AW8" i="64"/>
  <c r="AV8" i="64"/>
  <c r="AU8" i="64"/>
  <c r="Z8" i="64"/>
  <c r="V8" i="64"/>
  <c r="P8" i="64"/>
  <c r="O8" i="64"/>
  <c r="J8" i="64"/>
  <c r="G8" i="64"/>
  <c r="C8" i="64"/>
  <c r="BV7" i="64"/>
  <c r="BT7" i="64"/>
  <c r="BQ7" i="64"/>
  <c r="BP7" i="64"/>
  <c r="BH7" i="64"/>
  <c r="AZ7" i="64"/>
  <c r="AY7" i="64"/>
  <c r="AW7" i="64"/>
  <c r="AV7" i="64"/>
  <c r="AU7" i="64"/>
  <c r="Z7" i="64"/>
  <c r="V7" i="64"/>
  <c r="P7" i="64"/>
  <c r="P31" i="64" s="1"/>
  <c r="O7" i="64"/>
  <c r="J7" i="64"/>
  <c r="G7" i="64"/>
  <c r="C7" i="64"/>
  <c r="BV6" i="64"/>
  <c r="BT6" i="64"/>
  <c r="BQ6" i="64"/>
  <c r="BP6" i="64"/>
  <c r="BH6" i="64"/>
  <c r="AZ6" i="64"/>
  <c r="AY6" i="64"/>
  <c r="AW6" i="64"/>
  <c r="AV6" i="64"/>
  <c r="AU6" i="64"/>
  <c r="Z6" i="64"/>
  <c r="V6" i="64"/>
  <c r="P6" i="64"/>
  <c r="O6" i="64"/>
  <c r="J6" i="64"/>
  <c r="G6" i="64"/>
  <c r="C6" i="64"/>
  <c r="BV5" i="64"/>
  <c r="BT5" i="64"/>
  <c r="BQ5" i="64"/>
  <c r="BP5" i="64"/>
  <c r="AZ5" i="64"/>
  <c r="AY5" i="64"/>
  <c r="AW5" i="64"/>
  <c r="AV5" i="64"/>
  <c r="AU5" i="64"/>
  <c r="Z5" i="64"/>
  <c r="V5" i="64"/>
  <c r="O5" i="64"/>
  <c r="J5" i="64"/>
  <c r="G5" i="64"/>
  <c r="C5" i="64"/>
  <c r="BV25" i="70"/>
  <c r="BT25" i="70"/>
  <c r="BQ25" i="70"/>
  <c r="BP25" i="70"/>
  <c r="BH25" i="70"/>
  <c r="AZ25" i="70"/>
  <c r="AY25" i="70"/>
  <c r="AW25" i="70"/>
  <c r="AV25" i="70"/>
  <c r="AU25" i="70"/>
  <c r="Z25" i="70"/>
  <c r="V25" i="70"/>
  <c r="P25" i="70"/>
  <c r="O25" i="70"/>
  <c r="J25" i="70"/>
  <c r="G25" i="70"/>
  <c r="C25" i="70"/>
  <c r="BV24" i="70"/>
  <c r="BT24" i="70"/>
  <c r="BQ24" i="70"/>
  <c r="BP24" i="70"/>
  <c r="BH24" i="70"/>
  <c r="AZ24" i="70"/>
  <c r="AY24" i="70"/>
  <c r="AW24" i="70"/>
  <c r="AV24" i="70"/>
  <c r="AU24" i="70"/>
  <c r="Z24" i="70"/>
  <c r="V24" i="70"/>
  <c r="P24" i="70"/>
  <c r="O24" i="70"/>
  <c r="J24" i="70"/>
  <c r="G24" i="70"/>
  <c r="C24" i="70"/>
  <c r="BV21" i="70"/>
  <c r="BT21" i="70"/>
  <c r="BQ21" i="70"/>
  <c r="BP21" i="70"/>
  <c r="BH21" i="70"/>
  <c r="AZ21" i="70"/>
  <c r="AY21" i="70"/>
  <c r="AW21" i="70"/>
  <c r="AV21" i="70"/>
  <c r="AU21" i="70"/>
  <c r="Z21" i="70"/>
  <c r="V21" i="70"/>
  <c r="P21" i="70"/>
  <c r="O21" i="70"/>
  <c r="J21" i="70"/>
  <c r="G21" i="70"/>
  <c r="C21" i="70"/>
  <c r="BV20" i="70"/>
  <c r="BT20" i="70"/>
  <c r="BQ20" i="70"/>
  <c r="BP20" i="70"/>
  <c r="BH20" i="70"/>
  <c r="AZ20" i="70"/>
  <c r="AY20" i="70"/>
  <c r="AW20" i="70"/>
  <c r="AV20" i="70"/>
  <c r="AU20" i="70"/>
  <c r="Z20" i="70"/>
  <c r="V20" i="70"/>
  <c r="P20" i="70"/>
  <c r="P22" i="70" s="1"/>
  <c r="O20" i="70"/>
  <c r="J20" i="70"/>
  <c r="G20" i="70"/>
  <c r="C20" i="70"/>
  <c r="BV19" i="70"/>
  <c r="BT19" i="70"/>
  <c r="BQ19" i="70"/>
  <c r="BP19" i="70"/>
  <c r="BH19" i="70"/>
  <c r="AZ19" i="70"/>
  <c r="AY19" i="70"/>
  <c r="AW19" i="70"/>
  <c r="AV19" i="70"/>
  <c r="AU19" i="70"/>
  <c r="Z19" i="70"/>
  <c r="V19" i="70"/>
  <c r="P19" i="70"/>
  <c r="O19" i="70"/>
  <c r="J19" i="70"/>
  <c r="G19" i="70"/>
  <c r="C19" i="70"/>
  <c r="BV18" i="70"/>
  <c r="BT18" i="70"/>
  <c r="BQ18" i="70"/>
  <c r="BP18" i="70"/>
  <c r="AZ18" i="70"/>
  <c r="AY18" i="70"/>
  <c r="AW18" i="70"/>
  <c r="AV18" i="70"/>
  <c r="AU18" i="70"/>
  <c r="Z18" i="70"/>
  <c r="V18" i="70"/>
  <c r="O18" i="70"/>
  <c r="J18" i="70"/>
  <c r="G18" i="70"/>
  <c r="C18" i="70"/>
  <c r="BV12" i="70"/>
  <c r="BT12" i="70"/>
  <c r="BQ12" i="70"/>
  <c r="BP12" i="70"/>
  <c r="BH12" i="70"/>
  <c r="AZ12" i="70"/>
  <c r="AY12" i="70"/>
  <c r="AW12" i="70"/>
  <c r="AV12" i="70"/>
  <c r="AU12" i="70"/>
  <c r="Z12" i="70"/>
  <c r="V12" i="70"/>
  <c r="P12" i="70"/>
  <c r="O12" i="70"/>
  <c r="J12" i="70"/>
  <c r="G12" i="70"/>
  <c r="C12" i="70"/>
  <c r="BV11" i="70"/>
  <c r="BT11" i="70"/>
  <c r="BQ11" i="70"/>
  <c r="BP11" i="70"/>
  <c r="BH11" i="70"/>
  <c r="AZ11" i="70"/>
  <c r="AY11" i="70"/>
  <c r="AW11" i="70"/>
  <c r="AV11" i="70"/>
  <c r="AU11" i="70"/>
  <c r="Z11" i="70"/>
  <c r="V11" i="70"/>
  <c r="P11" i="70"/>
  <c r="O11" i="70"/>
  <c r="J11" i="70"/>
  <c r="G11" i="70"/>
  <c r="C11" i="70"/>
  <c r="BV8" i="70"/>
  <c r="BT8" i="70"/>
  <c r="BQ8" i="70"/>
  <c r="BP8" i="70"/>
  <c r="BH8" i="70"/>
  <c r="AZ8" i="70"/>
  <c r="AY8" i="70"/>
  <c r="AW8" i="70"/>
  <c r="AV8" i="70"/>
  <c r="AU8" i="70"/>
  <c r="Z8" i="70"/>
  <c r="V8" i="70"/>
  <c r="P8" i="70"/>
  <c r="O8" i="70"/>
  <c r="J8" i="70"/>
  <c r="G8" i="70"/>
  <c r="C8" i="70"/>
  <c r="BV7" i="70"/>
  <c r="BT7" i="70"/>
  <c r="BQ7" i="70"/>
  <c r="BP7" i="70"/>
  <c r="BH7" i="70"/>
  <c r="AZ7" i="70"/>
  <c r="AY7" i="70"/>
  <c r="AW7" i="70"/>
  <c r="AV7" i="70"/>
  <c r="AU7" i="70"/>
  <c r="Z7" i="70"/>
  <c r="V7" i="70"/>
  <c r="P7" i="70"/>
  <c r="O7" i="70"/>
  <c r="J7" i="70"/>
  <c r="G7" i="70"/>
  <c r="C7" i="70"/>
  <c r="BV6" i="70"/>
  <c r="BT6" i="70"/>
  <c r="BQ6" i="70"/>
  <c r="BP6" i="70"/>
  <c r="BH6" i="70"/>
  <c r="AZ6" i="70"/>
  <c r="AY6" i="70"/>
  <c r="AW6" i="70"/>
  <c r="AV6" i="70"/>
  <c r="AU6" i="70"/>
  <c r="Z6" i="70"/>
  <c r="V6" i="70"/>
  <c r="P6" i="70"/>
  <c r="O6" i="70"/>
  <c r="J6" i="70"/>
  <c r="G6" i="70"/>
  <c r="C6" i="70"/>
  <c r="BV5" i="70"/>
  <c r="BT5" i="70"/>
  <c r="BQ5" i="70"/>
  <c r="BP5" i="70"/>
  <c r="AZ5" i="70"/>
  <c r="AY5" i="70"/>
  <c r="AW5" i="70"/>
  <c r="AV5" i="70"/>
  <c r="AU5" i="70"/>
  <c r="Z5" i="70"/>
  <c r="V5" i="70"/>
  <c r="O5" i="70"/>
  <c r="J5" i="70"/>
  <c r="G5" i="70"/>
  <c r="C5" i="70"/>
  <c r="BV25" i="71"/>
  <c r="BT25" i="71"/>
  <c r="BQ25" i="71"/>
  <c r="BP25" i="71"/>
  <c r="BH25" i="71"/>
  <c r="AZ25" i="71"/>
  <c r="AY25" i="71"/>
  <c r="AW25" i="71"/>
  <c r="AV25" i="71"/>
  <c r="AU25" i="71"/>
  <c r="Z25" i="71"/>
  <c r="V25" i="71"/>
  <c r="P25" i="71"/>
  <c r="O25" i="71"/>
  <c r="J25" i="71"/>
  <c r="G25" i="71"/>
  <c r="C25" i="71"/>
  <c r="BV24" i="71"/>
  <c r="BT24" i="71"/>
  <c r="BQ24" i="71"/>
  <c r="BP24" i="71"/>
  <c r="BH24" i="71"/>
  <c r="AZ24" i="71"/>
  <c r="AY24" i="71"/>
  <c r="AW24" i="71"/>
  <c r="AV24" i="71"/>
  <c r="AU24" i="71"/>
  <c r="Z24" i="71"/>
  <c r="V24" i="71"/>
  <c r="P24" i="71"/>
  <c r="O24" i="71"/>
  <c r="J24" i="71"/>
  <c r="G24" i="71"/>
  <c r="C24" i="71"/>
  <c r="BV21" i="71"/>
  <c r="BT21" i="71"/>
  <c r="BQ21" i="71"/>
  <c r="BP21" i="71"/>
  <c r="BH21" i="71"/>
  <c r="AZ21" i="71"/>
  <c r="AY21" i="71"/>
  <c r="AW21" i="71"/>
  <c r="AV21" i="71"/>
  <c r="AU21" i="71"/>
  <c r="Z21" i="71"/>
  <c r="V21" i="71"/>
  <c r="P21" i="71"/>
  <c r="O21" i="71"/>
  <c r="J21" i="71"/>
  <c r="G21" i="71"/>
  <c r="C21" i="71"/>
  <c r="BV20" i="71"/>
  <c r="BT20" i="71"/>
  <c r="BQ20" i="71"/>
  <c r="BP20" i="71"/>
  <c r="BH20" i="71"/>
  <c r="AZ20" i="71"/>
  <c r="AY20" i="71"/>
  <c r="AW20" i="71"/>
  <c r="AV20" i="71"/>
  <c r="AU20" i="71"/>
  <c r="Z20" i="71"/>
  <c r="V20" i="71"/>
  <c r="P20" i="71"/>
  <c r="P22" i="71" s="1"/>
  <c r="P27" i="71" s="1"/>
  <c r="P39" i="71" s="1"/>
  <c r="O20" i="71"/>
  <c r="J20" i="71"/>
  <c r="G20" i="71"/>
  <c r="C20" i="71"/>
  <c r="BV19" i="71"/>
  <c r="BT19" i="71"/>
  <c r="BQ19" i="71"/>
  <c r="BP19" i="71"/>
  <c r="BH19" i="71"/>
  <c r="AZ19" i="71"/>
  <c r="AY19" i="71"/>
  <c r="AW19" i="71"/>
  <c r="AV19" i="71"/>
  <c r="AU19" i="71"/>
  <c r="Z19" i="71"/>
  <c r="V19" i="71"/>
  <c r="P19" i="71"/>
  <c r="O19" i="71"/>
  <c r="J19" i="71"/>
  <c r="G19" i="71"/>
  <c r="C19" i="71"/>
  <c r="BV18" i="71"/>
  <c r="BT18" i="71"/>
  <c r="BQ18" i="71"/>
  <c r="BP18" i="71"/>
  <c r="AZ18" i="71"/>
  <c r="AY18" i="71"/>
  <c r="AW18" i="71"/>
  <c r="AV18" i="71"/>
  <c r="AU18" i="71"/>
  <c r="Z18" i="71"/>
  <c r="V18" i="71"/>
  <c r="O18" i="71"/>
  <c r="J18" i="71"/>
  <c r="G18" i="71"/>
  <c r="C18" i="71"/>
  <c r="BV12" i="71"/>
  <c r="BT12" i="71"/>
  <c r="BQ12" i="71"/>
  <c r="BP12" i="71"/>
  <c r="BH12" i="71"/>
  <c r="AZ12" i="71"/>
  <c r="AY12" i="71"/>
  <c r="AW12" i="71"/>
  <c r="AV12" i="71"/>
  <c r="AU12" i="71"/>
  <c r="Z12" i="71"/>
  <c r="V12" i="71"/>
  <c r="P12" i="71"/>
  <c r="O12" i="71"/>
  <c r="J12" i="71"/>
  <c r="G12" i="71"/>
  <c r="C12" i="71"/>
  <c r="BV11" i="71"/>
  <c r="BT11" i="71"/>
  <c r="BQ11" i="71"/>
  <c r="BP11" i="71"/>
  <c r="BH11" i="71"/>
  <c r="AZ11" i="71"/>
  <c r="AY11" i="71"/>
  <c r="AW11" i="71"/>
  <c r="AV11" i="71"/>
  <c r="AU11" i="71"/>
  <c r="Z11" i="71"/>
  <c r="V11" i="71"/>
  <c r="P11" i="71"/>
  <c r="O11" i="71"/>
  <c r="J11" i="71"/>
  <c r="G11" i="71"/>
  <c r="C11" i="71"/>
  <c r="BV8" i="71"/>
  <c r="BT8" i="71"/>
  <c r="BQ8" i="71"/>
  <c r="BP8" i="71"/>
  <c r="BH8" i="71"/>
  <c r="AZ8" i="71"/>
  <c r="AY8" i="71"/>
  <c r="AW8" i="71"/>
  <c r="AV8" i="71"/>
  <c r="AU8" i="71"/>
  <c r="Z8" i="71"/>
  <c r="V8" i="71"/>
  <c r="P8" i="71"/>
  <c r="O8" i="71"/>
  <c r="J8" i="71"/>
  <c r="G8" i="71"/>
  <c r="C8" i="71"/>
  <c r="BV7" i="71"/>
  <c r="BT7" i="71"/>
  <c r="BQ7" i="71"/>
  <c r="BP7" i="71"/>
  <c r="BH7" i="71"/>
  <c r="AZ7" i="71"/>
  <c r="AY7" i="71"/>
  <c r="AW7" i="71"/>
  <c r="AV7" i="71"/>
  <c r="AU7" i="71"/>
  <c r="Z7" i="71"/>
  <c r="V7" i="71"/>
  <c r="P7" i="71"/>
  <c r="P31" i="71" s="1"/>
  <c r="O7" i="71"/>
  <c r="J7" i="71"/>
  <c r="G7" i="71"/>
  <c r="C7" i="71"/>
  <c r="BV6" i="71"/>
  <c r="BT6" i="71"/>
  <c r="BQ6" i="71"/>
  <c r="BP6" i="71"/>
  <c r="BH6" i="71"/>
  <c r="AZ6" i="71"/>
  <c r="AY6" i="71"/>
  <c r="AW6" i="71"/>
  <c r="AV6" i="71"/>
  <c r="AU6" i="71"/>
  <c r="Z6" i="71"/>
  <c r="V6" i="71"/>
  <c r="P6" i="71"/>
  <c r="O6" i="71"/>
  <c r="J6" i="71"/>
  <c r="G6" i="71"/>
  <c r="C6" i="71"/>
  <c r="BV5" i="71"/>
  <c r="BT5" i="71"/>
  <c r="BQ5" i="71"/>
  <c r="BP5" i="71"/>
  <c r="AZ5" i="71"/>
  <c r="AY5" i="71"/>
  <c r="AW5" i="71"/>
  <c r="AV5" i="71"/>
  <c r="AU5" i="71"/>
  <c r="Z5" i="71"/>
  <c r="V5" i="71"/>
  <c r="O5" i="71"/>
  <c r="J5" i="71"/>
  <c r="G5" i="71"/>
  <c r="C5" i="71"/>
  <c r="BV25" i="72"/>
  <c r="BT25" i="72"/>
  <c r="BQ25" i="72"/>
  <c r="BP25" i="72"/>
  <c r="BH25" i="72"/>
  <c r="AZ25" i="72"/>
  <c r="AY25" i="72"/>
  <c r="AW25" i="72"/>
  <c r="AV25" i="72"/>
  <c r="AU25" i="72"/>
  <c r="Z25" i="72"/>
  <c r="V25" i="72"/>
  <c r="P25" i="72"/>
  <c r="O25" i="72"/>
  <c r="J25" i="72"/>
  <c r="G25" i="72"/>
  <c r="C25" i="72"/>
  <c r="BV24" i="72"/>
  <c r="BT24" i="72"/>
  <c r="BQ24" i="72"/>
  <c r="BP24" i="72"/>
  <c r="BH24" i="72"/>
  <c r="AZ24" i="72"/>
  <c r="AY24" i="72"/>
  <c r="AW24" i="72"/>
  <c r="AV24" i="72"/>
  <c r="AU24" i="72"/>
  <c r="Z24" i="72"/>
  <c r="V24" i="72"/>
  <c r="P24" i="72"/>
  <c r="O24" i="72"/>
  <c r="J24" i="72"/>
  <c r="G24" i="72"/>
  <c r="C24" i="72"/>
  <c r="BV21" i="72"/>
  <c r="BT21" i="72"/>
  <c r="BQ21" i="72"/>
  <c r="BP21" i="72"/>
  <c r="BH21" i="72"/>
  <c r="AZ21" i="72"/>
  <c r="AY21" i="72"/>
  <c r="AW21" i="72"/>
  <c r="AV21" i="72"/>
  <c r="AU21" i="72"/>
  <c r="Z21" i="72"/>
  <c r="V21" i="72"/>
  <c r="P21" i="72"/>
  <c r="O21" i="72"/>
  <c r="J21" i="72"/>
  <c r="G21" i="72"/>
  <c r="C21" i="72"/>
  <c r="BV20" i="72"/>
  <c r="BT20" i="72"/>
  <c r="BQ20" i="72"/>
  <c r="BP20" i="72"/>
  <c r="BH20" i="72"/>
  <c r="AZ20" i="72"/>
  <c r="AY20" i="72"/>
  <c r="AW20" i="72"/>
  <c r="AV20" i="72"/>
  <c r="AU20" i="72"/>
  <c r="Z20" i="72"/>
  <c r="V20" i="72"/>
  <c r="P20" i="72"/>
  <c r="O20" i="72"/>
  <c r="J20" i="72"/>
  <c r="G20" i="72"/>
  <c r="C20" i="72"/>
  <c r="BV19" i="72"/>
  <c r="BT19" i="72"/>
  <c r="BQ19" i="72"/>
  <c r="BP19" i="72"/>
  <c r="BH19" i="72"/>
  <c r="AZ19" i="72"/>
  <c r="AY19" i="72"/>
  <c r="AW19" i="72"/>
  <c r="AV19" i="72"/>
  <c r="AU19" i="72"/>
  <c r="Z19" i="72"/>
  <c r="V19" i="72"/>
  <c r="P19" i="72"/>
  <c r="O19" i="72"/>
  <c r="J19" i="72"/>
  <c r="G19" i="72"/>
  <c r="C19" i="72"/>
  <c r="BV18" i="72"/>
  <c r="BT18" i="72"/>
  <c r="BQ18" i="72"/>
  <c r="BP18" i="72"/>
  <c r="AZ18" i="72"/>
  <c r="AY18" i="72"/>
  <c r="AW18" i="72"/>
  <c r="AV18" i="72"/>
  <c r="AU18" i="72"/>
  <c r="Z18" i="72"/>
  <c r="V18" i="72"/>
  <c r="O18" i="72"/>
  <c r="J18" i="72"/>
  <c r="G18" i="72"/>
  <c r="C18" i="72"/>
  <c r="BV12" i="72"/>
  <c r="BT12" i="72"/>
  <c r="BQ12" i="72"/>
  <c r="BP12" i="72"/>
  <c r="BH12" i="72"/>
  <c r="AZ12" i="72"/>
  <c r="AY12" i="72"/>
  <c r="AW12" i="72"/>
  <c r="AV12" i="72"/>
  <c r="AU12" i="72"/>
  <c r="Z12" i="72"/>
  <c r="V12" i="72"/>
  <c r="P12" i="72"/>
  <c r="O12" i="72"/>
  <c r="J12" i="72"/>
  <c r="G12" i="72"/>
  <c r="C12" i="72"/>
  <c r="BV11" i="72"/>
  <c r="BT11" i="72"/>
  <c r="BQ11" i="72"/>
  <c r="BP11" i="72"/>
  <c r="BH11" i="72"/>
  <c r="AZ11" i="72"/>
  <c r="AY11" i="72"/>
  <c r="AW11" i="72"/>
  <c r="AV11" i="72"/>
  <c r="AU11" i="72"/>
  <c r="Z11" i="72"/>
  <c r="V11" i="72"/>
  <c r="P11" i="72"/>
  <c r="O11" i="72"/>
  <c r="J11" i="72"/>
  <c r="G11" i="72"/>
  <c r="C11" i="72"/>
  <c r="BV8" i="72"/>
  <c r="BT8" i="72"/>
  <c r="BQ8" i="72"/>
  <c r="BP8" i="72"/>
  <c r="BH8" i="72"/>
  <c r="AZ8" i="72"/>
  <c r="AY8" i="72"/>
  <c r="AW8" i="72"/>
  <c r="AV8" i="72"/>
  <c r="AU8" i="72"/>
  <c r="Z8" i="72"/>
  <c r="V8" i="72"/>
  <c r="P8" i="72"/>
  <c r="O8" i="72"/>
  <c r="J8" i="72"/>
  <c r="G8" i="72"/>
  <c r="C8" i="72"/>
  <c r="BV7" i="72"/>
  <c r="BT7" i="72"/>
  <c r="BQ7" i="72"/>
  <c r="BP7" i="72"/>
  <c r="BH7" i="72"/>
  <c r="AZ7" i="72"/>
  <c r="AY7" i="72"/>
  <c r="AW7" i="72"/>
  <c r="AV7" i="72"/>
  <c r="AU7" i="72"/>
  <c r="Z7" i="72"/>
  <c r="V7" i="72"/>
  <c r="P7" i="72"/>
  <c r="O7" i="72"/>
  <c r="J7" i="72"/>
  <c r="G7" i="72"/>
  <c r="C7" i="72"/>
  <c r="BV6" i="72"/>
  <c r="BT6" i="72"/>
  <c r="BQ6" i="72"/>
  <c r="BP6" i="72"/>
  <c r="BH6" i="72"/>
  <c r="AZ6" i="72"/>
  <c r="AY6" i="72"/>
  <c r="AW6" i="72"/>
  <c r="AV6" i="72"/>
  <c r="AU6" i="72"/>
  <c r="Z6" i="72"/>
  <c r="V6" i="72"/>
  <c r="P6" i="72"/>
  <c r="O6" i="72"/>
  <c r="J6" i="72"/>
  <c r="G6" i="72"/>
  <c r="C6" i="72"/>
  <c r="BV5" i="72"/>
  <c r="BT5" i="72"/>
  <c r="BQ5" i="72"/>
  <c r="BP5" i="72"/>
  <c r="AZ5" i="72"/>
  <c r="AY5" i="72"/>
  <c r="AW5" i="72"/>
  <c r="AV5" i="72"/>
  <c r="AU5" i="72"/>
  <c r="Z5" i="72"/>
  <c r="V5" i="72"/>
  <c r="O5" i="72"/>
  <c r="J5" i="72"/>
  <c r="G5" i="72"/>
  <c r="C5" i="72"/>
  <c r="BV25" i="73"/>
  <c r="BT25" i="73"/>
  <c r="BQ25" i="73"/>
  <c r="BP25" i="73"/>
  <c r="BH25" i="73"/>
  <c r="AZ25" i="73"/>
  <c r="AY25" i="73"/>
  <c r="AW25" i="73"/>
  <c r="AV25" i="73"/>
  <c r="AU25" i="73"/>
  <c r="Z25" i="73"/>
  <c r="V25" i="73"/>
  <c r="P25" i="73"/>
  <c r="O25" i="73"/>
  <c r="J25" i="73"/>
  <c r="G25" i="73"/>
  <c r="C25" i="73"/>
  <c r="BV24" i="73"/>
  <c r="BT24" i="73"/>
  <c r="BQ24" i="73"/>
  <c r="BP24" i="73"/>
  <c r="BH24" i="73"/>
  <c r="AZ24" i="73"/>
  <c r="AY24" i="73"/>
  <c r="AW24" i="73"/>
  <c r="AV24" i="73"/>
  <c r="AU24" i="73"/>
  <c r="Z24" i="73"/>
  <c r="V24" i="73"/>
  <c r="P24" i="73"/>
  <c r="O24" i="73"/>
  <c r="J24" i="73"/>
  <c r="G24" i="73"/>
  <c r="C24" i="73"/>
  <c r="BV21" i="73"/>
  <c r="BT21" i="73"/>
  <c r="BQ21" i="73"/>
  <c r="BP21" i="73"/>
  <c r="BH21" i="73"/>
  <c r="AZ21" i="73"/>
  <c r="AY21" i="73"/>
  <c r="AW21" i="73"/>
  <c r="AV21" i="73"/>
  <c r="AU21" i="73"/>
  <c r="Z21" i="73"/>
  <c r="V21" i="73"/>
  <c r="P21" i="73"/>
  <c r="O21" i="73"/>
  <c r="J21" i="73"/>
  <c r="G21" i="73"/>
  <c r="C21" i="73"/>
  <c r="BV20" i="73"/>
  <c r="BT20" i="73"/>
  <c r="BQ20" i="73"/>
  <c r="BP20" i="73"/>
  <c r="BH20" i="73"/>
  <c r="AZ20" i="73"/>
  <c r="AY20" i="73"/>
  <c r="AW20" i="73"/>
  <c r="AV20" i="73"/>
  <c r="AU20" i="73"/>
  <c r="Z20" i="73"/>
  <c r="V20" i="73"/>
  <c r="P20" i="73"/>
  <c r="P20" i="69" s="1"/>
  <c r="O20" i="73"/>
  <c r="J20" i="73"/>
  <c r="G20" i="73"/>
  <c r="C20" i="73"/>
  <c r="BV19" i="73"/>
  <c r="BT19" i="73"/>
  <c r="BQ19" i="73"/>
  <c r="BP19" i="73"/>
  <c r="BH19" i="73"/>
  <c r="AZ19" i="73"/>
  <c r="AY19" i="73"/>
  <c r="AW19" i="73"/>
  <c r="AV19" i="73"/>
  <c r="AU19" i="73"/>
  <c r="Z19" i="73"/>
  <c r="V19" i="73"/>
  <c r="P19" i="73"/>
  <c r="O19" i="73"/>
  <c r="J19" i="73"/>
  <c r="G19" i="73"/>
  <c r="C19" i="73"/>
  <c r="BV18" i="73"/>
  <c r="BT18" i="73"/>
  <c r="BQ18" i="73"/>
  <c r="BP18" i="73"/>
  <c r="AZ18" i="73"/>
  <c r="AY18" i="73"/>
  <c r="AW18" i="73"/>
  <c r="AV18" i="73"/>
  <c r="AU18" i="73"/>
  <c r="Z18" i="73"/>
  <c r="V18" i="73"/>
  <c r="O18" i="73"/>
  <c r="J18" i="73"/>
  <c r="G18" i="73"/>
  <c r="C18" i="73"/>
  <c r="BV12" i="73"/>
  <c r="BT12" i="73"/>
  <c r="BQ12" i="73"/>
  <c r="BP12" i="73"/>
  <c r="BH12" i="73"/>
  <c r="AZ12" i="73"/>
  <c r="AY12" i="73"/>
  <c r="AW12" i="73"/>
  <c r="AV12" i="73"/>
  <c r="AU12" i="73"/>
  <c r="Z12" i="73"/>
  <c r="V12" i="73"/>
  <c r="P12" i="73"/>
  <c r="O12" i="73"/>
  <c r="J12" i="73"/>
  <c r="G12" i="73"/>
  <c r="C12" i="73"/>
  <c r="BV11" i="73"/>
  <c r="BT11" i="73"/>
  <c r="BQ11" i="73"/>
  <c r="BP11" i="73"/>
  <c r="BH11" i="73"/>
  <c r="AZ11" i="73"/>
  <c r="AY11" i="73"/>
  <c r="AW11" i="73"/>
  <c r="AV11" i="73"/>
  <c r="AU11" i="73"/>
  <c r="Z11" i="73"/>
  <c r="V11" i="73"/>
  <c r="P11" i="73"/>
  <c r="O11" i="73"/>
  <c r="J11" i="73"/>
  <c r="G11" i="73"/>
  <c r="C11" i="73"/>
  <c r="BV8" i="73"/>
  <c r="BT8" i="73"/>
  <c r="BQ8" i="73"/>
  <c r="BP8" i="73"/>
  <c r="BH8" i="73"/>
  <c r="AZ8" i="73"/>
  <c r="AY8" i="73"/>
  <c r="AW8" i="73"/>
  <c r="AV8" i="73"/>
  <c r="AU8" i="73"/>
  <c r="Z8" i="73"/>
  <c r="V8" i="73"/>
  <c r="P8" i="73"/>
  <c r="O8" i="73"/>
  <c r="J8" i="73"/>
  <c r="G8" i="73"/>
  <c r="C8" i="73"/>
  <c r="BV7" i="73"/>
  <c r="BT7" i="73"/>
  <c r="BQ7" i="73"/>
  <c r="BP7" i="73"/>
  <c r="BH7" i="73"/>
  <c r="AZ7" i="73"/>
  <c r="AY7" i="73"/>
  <c r="AW7" i="73"/>
  <c r="AV7" i="73"/>
  <c r="AU7" i="73"/>
  <c r="Z7" i="73"/>
  <c r="V7" i="73"/>
  <c r="P7" i="73"/>
  <c r="P9" i="73" s="1"/>
  <c r="P14" i="73" s="1"/>
  <c r="O7" i="73"/>
  <c r="J7" i="73"/>
  <c r="G7" i="73"/>
  <c r="C7" i="73"/>
  <c r="BV6" i="73"/>
  <c r="BT6" i="73"/>
  <c r="BQ6" i="73"/>
  <c r="BP6" i="73"/>
  <c r="BH6" i="73"/>
  <c r="AZ6" i="73"/>
  <c r="AY6" i="73"/>
  <c r="AW6" i="73"/>
  <c r="AV6" i="73"/>
  <c r="AU6" i="73"/>
  <c r="Z6" i="73"/>
  <c r="V6" i="73"/>
  <c r="P6" i="73"/>
  <c r="O6" i="73"/>
  <c r="J6" i="73"/>
  <c r="G6" i="73"/>
  <c r="C6" i="73"/>
  <c r="BV5" i="73"/>
  <c r="BT5" i="73"/>
  <c r="BQ5" i="73"/>
  <c r="BP5" i="73"/>
  <c r="AZ5" i="73"/>
  <c r="AY5" i="73"/>
  <c r="AW5" i="73"/>
  <c r="AV5" i="73"/>
  <c r="AU5" i="73"/>
  <c r="Z5" i="73"/>
  <c r="V5" i="73"/>
  <c r="O5" i="73"/>
  <c r="J5" i="73"/>
  <c r="G5" i="73"/>
  <c r="C5" i="73"/>
  <c r="P19" i="69"/>
  <c r="P36" i="69" s="1"/>
  <c r="P29" i="75"/>
  <c r="P30" i="75"/>
  <c r="P34" i="75"/>
  <c r="P36" i="75"/>
  <c r="P37" i="75"/>
  <c r="P29" i="76"/>
  <c r="P30" i="76"/>
  <c r="P34" i="76"/>
  <c r="P36" i="76"/>
  <c r="P37" i="76"/>
  <c r="P29" i="77"/>
  <c r="P30" i="77"/>
  <c r="P34" i="77"/>
  <c r="P36" i="77"/>
  <c r="P37" i="77"/>
  <c r="P29" i="78"/>
  <c r="P30" i="78"/>
  <c r="P34" i="78"/>
  <c r="P36" i="78"/>
  <c r="P37" i="78"/>
  <c r="P29" i="79"/>
  <c r="P30" i="79"/>
  <c r="P34" i="79"/>
  <c r="P36" i="79"/>
  <c r="P37" i="79"/>
  <c r="P29" i="63"/>
  <c r="P30" i="63"/>
  <c r="P34" i="63"/>
  <c r="P36" i="63"/>
  <c r="P37" i="63"/>
  <c r="P29" i="64"/>
  <c r="P30" i="64"/>
  <c r="P34" i="64"/>
  <c r="P36" i="64"/>
  <c r="P37" i="64"/>
  <c r="P29" i="70"/>
  <c r="P30" i="70"/>
  <c r="P34" i="70"/>
  <c r="P36" i="70"/>
  <c r="P37" i="70"/>
  <c r="P29" i="71"/>
  <c r="P30" i="71"/>
  <c r="P34" i="71"/>
  <c r="P36" i="71"/>
  <c r="P37" i="71"/>
  <c r="P29" i="72"/>
  <c r="P30" i="72"/>
  <c r="P34" i="72"/>
  <c r="P36" i="72"/>
  <c r="P37" i="72"/>
  <c r="P29" i="73"/>
  <c r="P30" i="73"/>
  <c r="P34" i="73"/>
  <c r="P36" i="73"/>
  <c r="P37" i="73"/>
  <c r="P30" i="74"/>
  <c r="P35" i="74"/>
  <c r="P26" i="75"/>
  <c r="P26" i="76"/>
  <c r="P26" i="77"/>
  <c r="P26" i="78"/>
  <c r="P26" i="79"/>
  <c r="P26" i="63"/>
  <c r="P26" i="64"/>
  <c r="P26" i="70"/>
  <c r="P26" i="71"/>
  <c r="P26" i="72"/>
  <c r="P26" i="73"/>
  <c r="P26" i="74"/>
  <c r="P25" i="74"/>
  <c r="P25" i="69" s="1"/>
  <c r="P24" i="74"/>
  <c r="P24" i="69" s="1"/>
  <c r="P22" i="79"/>
  <c r="P27" i="79" s="1"/>
  <c r="P21" i="74"/>
  <c r="P20" i="74"/>
  <c r="P19" i="74"/>
  <c r="P36" i="74" s="1"/>
  <c r="P13" i="75"/>
  <c r="P13" i="76"/>
  <c r="P13" i="77"/>
  <c r="P13" i="78"/>
  <c r="P13" i="79"/>
  <c r="P13" i="63"/>
  <c r="P13" i="64"/>
  <c r="P13" i="70"/>
  <c r="P13" i="71"/>
  <c r="P13" i="72"/>
  <c r="P13" i="73"/>
  <c r="P12" i="74"/>
  <c r="P12" i="69" s="1"/>
  <c r="P13" i="69" s="1"/>
  <c r="P11" i="74"/>
  <c r="P11" i="69" s="1"/>
  <c r="P9" i="74"/>
  <c r="P8" i="74"/>
  <c r="P7" i="74"/>
  <c r="P6" i="74"/>
  <c r="P6" i="69" s="1"/>
  <c r="P34" i="69" s="1"/>
  <c r="BH25" i="74"/>
  <c r="BH24" i="74"/>
  <c r="BH21" i="74"/>
  <c r="BH20" i="74"/>
  <c r="BH19" i="74"/>
  <c r="BH12" i="74"/>
  <c r="BH11" i="74"/>
  <c r="BH8" i="74"/>
  <c r="BH7" i="74"/>
  <c r="BH6" i="74"/>
  <c r="AZ25" i="74"/>
  <c r="AZ24" i="74"/>
  <c r="AZ21" i="74"/>
  <c r="AZ20" i="74"/>
  <c r="AZ19" i="74"/>
  <c r="AZ18" i="74"/>
  <c r="AZ12" i="74"/>
  <c r="AZ11" i="74"/>
  <c r="AZ8" i="74"/>
  <c r="AZ7" i="74"/>
  <c r="AZ6" i="74"/>
  <c r="AZ5" i="74"/>
  <c r="AY25" i="74"/>
  <c r="AY24" i="74"/>
  <c r="AY21" i="74"/>
  <c r="AY20" i="74"/>
  <c r="AY19" i="74"/>
  <c r="AY18" i="74"/>
  <c r="AY12" i="74"/>
  <c r="AY11" i="74"/>
  <c r="AY8" i="74"/>
  <c r="AY7" i="74"/>
  <c r="AY6" i="74"/>
  <c r="AY5" i="74"/>
  <c r="AW18" i="74"/>
  <c r="AW5" i="74"/>
  <c r="AV25" i="74"/>
  <c r="AV24" i="74"/>
  <c r="AV21" i="74"/>
  <c r="AV20" i="74"/>
  <c r="AV19" i="74"/>
  <c r="AV18" i="74"/>
  <c r="AV12" i="74"/>
  <c r="AV11" i="74"/>
  <c r="AV8" i="74"/>
  <c r="AV7" i="74"/>
  <c r="AV6" i="74"/>
  <c r="AV5" i="74"/>
  <c r="Z25" i="74"/>
  <c r="Z24" i="74"/>
  <c r="Z21" i="74"/>
  <c r="Z20" i="74"/>
  <c r="Z19" i="74"/>
  <c r="Z18" i="74"/>
  <c r="Z12" i="74"/>
  <c r="Z11" i="74"/>
  <c r="Z8" i="74"/>
  <c r="Z7" i="74"/>
  <c r="Z6" i="74"/>
  <c r="Z5" i="74"/>
  <c r="J25" i="74"/>
  <c r="J24" i="74"/>
  <c r="J21" i="74"/>
  <c r="J20" i="74"/>
  <c r="J19" i="74"/>
  <c r="J18" i="74"/>
  <c r="J12" i="74"/>
  <c r="J11" i="74"/>
  <c r="J8" i="74"/>
  <c r="J7" i="74"/>
  <c r="J6" i="74"/>
  <c r="J5" i="74"/>
  <c r="P27" i="70" l="1"/>
  <c r="P39" i="79"/>
  <c r="P14" i="76"/>
  <c r="P32" i="76" s="1"/>
  <c r="P22" i="74"/>
  <c r="P27" i="74" s="1"/>
  <c r="P39" i="74" s="1"/>
  <c r="P34" i="74"/>
  <c r="P29" i="74"/>
  <c r="P35" i="64"/>
  <c r="P31" i="76"/>
  <c r="P8" i="69"/>
  <c r="P21" i="69"/>
  <c r="P38" i="73"/>
  <c r="P9" i="78"/>
  <c r="P14" i="78" s="1"/>
  <c r="P13" i="74"/>
  <c r="P14" i="74" s="1"/>
  <c r="P37" i="74"/>
  <c r="P35" i="71"/>
  <c r="P22" i="63"/>
  <c r="P27" i="63" s="1"/>
  <c r="P39" i="63" s="1"/>
  <c r="P31" i="74"/>
  <c r="P9" i="75"/>
  <c r="P14" i="75" s="1"/>
  <c r="P22" i="75"/>
  <c r="P27" i="75" s="1"/>
  <c r="P39" i="75" s="1"/>
  <c r="P31" i="75"/>
  <c r="P39" i="76"/>
  <c r="P35" i="76"/>
  <c r="P22" i="77"/>
  <c r="P27" i="77" s="1"/>
  <c r="P39" i="77" s="1"/>
  <c r="P31" i="77"/>
  <c r="P9" i="77"/>
  <c r="P14" i="77" s="1"/>
  <c r="P38" i="78"/>
  <c r="P22" i="78"/>
  <c r="P27" i="78" s="1"/>
  <c r="P39" i="78" s="1"/>
  <c r="P35" i="78"/>
  <c r="P29" i="69"/>
  <c r="P9" i="79"/>
  <c r="P14" i="79" s="1"/>
  <c r="P31" i="79"/>
  <c r="P35" i="63"/>
  <c r="P31" i="63"/>
  <c r="P9" i="63"/>
  <c r="P14" i="63" s="1"/>
  <c r="P32" i="63" s="1"/>
  <c r="P9" i="64"/>
  <c r="P14" i="64" s="1"/>
  <c r="P32" i="64" s="1"/>
  <c r="P9" i="70"/>
  <c r="P14" i="70" s="1"/>
  <c r="P32" i="70" s="1"/>
  <c r="P31" i="70"/>
  <c r="P39" i="70"/>
  <c r="P35" i="70"/>
  <c r="P9" i="71"/>
  <c r="P14" i="71" s="1"/>
  <c r="P32" i="71" s="1"/>
  <c r="P31" i="72"/>
  <c r="P9" i="72"/>
  <c r="P14" i="72" s="1"/>
  <c r="P22" i="72"/>
  <c r="P27" i="72" s="1"/>
  <c r="P39" i="72" s="1"/>
  <c r="P35" i="72"/>
  <c r="P31" i="73"/>
  <c r="P26" i="69"/>
  <c r="P7" i="69"/>
  <c r="P35" i="69" s="1"/>
  <c r="P35" i="73"/>
  <c r="P30" i="69"/>
  <c r="P22" i="73"/>
  <c r="P27" i="73" s="1"/>
  <c r="P32" i="73" s="1"/>
  <c r="P37" i="69"/>
  <c r="P22" i="69"/>
  <c r="AU25" i="74"/>
  <c r="AU24" i="74"/>
  <c r="AU21" i="74"/>
  <c r="AU20" i="74"/>
  <c r="AU19" i="74"/>
  <c r="AU18" i="74"/>
  <c r="AU12" i="74"/>
  <c r="AU11" i="74"/>
  <c r="AU8" i="74"/>
  <c r="AU7" i="74"/>
  <c r="AU6" i="74"/>
  <c r="AU5" i="74"/>
  <c r="BT25" i="74"/>
  <c r="BT24" i="74"/>
  <c r="BT21" i="74"/>
  <c r="BT20" i="74"/>
  <c r="BT19" i="74"/>
  <c r="BT18" i="74"/>
  <c r="BT12" i="74"/>
  <c r="BT11" i="74"/>
  <c r="BT8" i="74"/>
  <c r="BT7" i="74"/>
  <c r="BT6" i="74"/>
  <c r="BT5" i="74"/>
  <c r="BP25" i="74"/>
  <c r="BP24" i="74"/>
  <c r="BP21" i="74"/>
  <c r="BP20" i="74"/>
  <c r="BP19" i="74"/>
  <c r="BP18" i="74"/>
  <c r="BP12" i="74"/>
  <c r="BP11" i="74"/>
  <c r="BP8" i="74"/>
  <c r="BP7" i="74"/>
  <c r="BP6" i="74"/>
  <c r="BP5" i="74"/>
  <c r="AW25" i="74"/>
  <c r="AW24" i="74"/>
  <c r="AW21" i="74"/>
  <c r="AW20" i="74"/>
  <c r="AW19" i="74"/>
  <c r="AW12" i="74"/>
  <c r="AW11" i="74"/>
  <c r="AW8" i="74"/>
  <c r="AW7" i="74"/>
  <c r="AW6" i="74"/>
  <c r="BQ25" i="74"/>
  <c r="BQ24" i="74"/>
  <c r="BQ21" i="74"/>
  <c r="BQ20" i="74"/>
  <c r="BQ19" i="74"/>
  <c r="BQ18" i="74"/>
  <c r="BQ12" i="74"/>
  <c r="BQ11" i="74"/>
  <c r="BQ8" i="74"/>
  <c r="BQ7" i="74"/>
  <c r="BQ6" i="74"/>
  <c r="BQ5" i="74"/>
  <c r="V25" i="74"/>
  <c r="V24" i="74"/>
  <c r="V21" i="74"/>
  <c r="V20" i="74"/>
  <c r="V19" i="74"/>
  <c r="V18" i="74"/>
  <c r="V12" i="74"/>
  <c r="V11" i="74"/>
  <c r="V8" i="74"/>
  <c r="V7" i="74"/>
  <c r="V6" i="74"/>
  <c r="V5" i="74"/>
  <c r="BV25" i="74"/>
  <c r="BV24" i="74"/>
  <c r="BV21" i="74"/>
  <c r="BV20" i="74"/>
  <c r="BV19" i="74"/>
  <c r="BV18" i="74"/>
  <c r="BV12" i="74"/>
  <c r="BV11" i="74"/>
  <c r="BV8" i="74"/>
  <c r="BV7" i="74"/>
  <c r="BV6" i="74"/>
  <c r="BV5" i="74"/>
  <c r="O25" i="74"/>
  <c r="O24" i="74"/>
  <c r="O21" i="74"/>
  <c r="O20" i="74"/>
  <c r="O19" i="74"/>
  <c r="O18" i="74"/>
  <c r="O12" i="74"/>
  <c r="O11" i="74"/>
  <c r="O8" i="74"/>
  <c r="O7" i="74"/>
  <c r="O6" i="74"/>
  <c r="O5" i="74"/>
  <c r="G25" i="74"/>
  <c r="G24" i="74"/>
  <c r="G21" i="74"/>
  <c r="G20" i="74"/>
  <c r="G19" i="74"/>
  <c r="G18" i="74"/>
  <c r="G12" i="74"/>
  <c r="G11" i="74"/>
  <c r="G8" i="74"/>
  <c r="G7" i="74"/>
  <c r="G6" i="74"/>
  <c r="G5" i="74"/>
  <c r="C25" i="74"/>
  <c r="C24" i="74"/>
  <c r="C21" i="74"/>
  <c r="C20" i="74"/>
  <c r="C19" i="74"/>
  <c r="C18" i="74"/>
  <c r="C12" i="74"/>
  <c r="C11" i="74"/>
  <c r="C8" i="74"/>
  <c r="C7" i="74"/>
  <c r="C6" i="74"/>
  <c r="C5" i="74"/>
  <c r="CH25" i="75"/>
  <c r="CG25" i="75"/>
  <c r="CF25" i="75"/>
  <c r="CE25" i="75"/>
  <c r="CD25" i="75"/>
  <c r="CC25" i="75"/>
  <c r="CB25" i="75"/>
  <c r="CA25" i="75"/>
  <c r="BZ25" i="75"/>
  <c r="BY25" i="75"/>
  <c r="BX25" i="75"/>
  <c r="BW25" i="75"/>
  <c r="BU25" i="75"/>
  <c r="BS25" i="75"/>
  <c r="BR25" i="75"/>
  <c r="BO25" i="75"/>
  <c r="BN25" i="75"/>
  <c r="BM25" i="75"/>
  <c r="BL25" i="75"/>
  <c r="BK25" i="75"/>
  <c r="BJ25" i="75"/>
  <c r="BI25" i="75"/>
  <c r="BG25" i="75"/>
  <c r="BF25" i="75"/>
  <c r="BE25" i="75"/>
  <c r="BD25" i="75"/>
  <c r="BC25" i="75"/>
  <c r="BB25" i="75"/>
  <c r="BA25" i="75"/>
  <c r="AX25" i="75"/>
  <c r="AT25" i="75"/>
  <c r="AS25" i="75"/>
  <c r="AR25" i="75"/>
  <c r="AQ25" i="75"/>
  <c r="AP25" i="75"/>
  <c r="AO25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Y25" i="75"/>
  <c r="X25" i="75"/>
  <c r="W25" i="75"/>
  <c r="U25" i="75"/>
  <c r="T25" i="75"/>
  <c r="S25" i="75"/>
  <c r="R25" i="75"/>
  <c r="Q25" i="75"/>
  <c r="N25" i="75"/>
  <c r="M25" i="75"/>
  <c r="L25" i="75"/>
  <c r="K25" i="75"/>
  <c r="I25" i="75"/>
  <c r="H25" i="75"/>
  <c r="F25" i="75"/>
  <c r="E25" i="75"/>
  <c r="D25" i="75"/>
  <c r="CH24" i="75"/>
  <c r="CG24" i="75"/>
  <c r="CF24" i="75"/>
  <c r="CE24" i="75"/>
  <c r="CD24" i="75"/>
  <c r="CC24" i="75"/>
  <c r="CB24" i="75"/>
  <c r="CA24" i="75"/>
  <c r="BZ24" i="75"/>
  <c r="BY24" i="75"/>
  <c r="BX24" i="75"/>
  <c r="BW24" i="75"/>
  <c r="BU24" i="75"/>
  <c r="BS24" i="75"/>
  <c r="BR24" i="75"/>
  <c r="BO24" i="75"/>
  <c r="BN24" i="75"/>
  <c r="BM24" i="75"/>
  <c r="BL24" i="75"/>
  <c r="BK24" i="75"/>
  <c r="BJ24" i="75"/>
  <c r="BI24" i="75"/>
  <c r="BG24" i="75"/>
  <c r="BF24" i="75"/>
  <c r="BE24" i="75"/>
  <c r="BD24" i="75"/>
  <c r="BC24" i="75"/>
  <c r="BB24" i="75"/>
  <c r="BA24" i="75"/>
  <c r="AX24" i="75"/>
  <c r="AT24" i="75"/>
  <c r="AS24" i="75"/>
  <c r="AR24" i="75"/>
  <c r="AQ24" i="75"/>
  <c r="AP24" i="75"/>
  <c r="AO24" i="75"/>
  <c r="AN24" i="75"/>
  <c r="AM24" i="75"/>
  <c r="AL24" i="75"/>
  <c r="AK24" i="75"/>
  <c r="AJ24" i="75"/>
  <c r="AI24" i="75"/>
  <c r="AH24" i="75"/>
  <c r="AG24" i="75"/>
  <c r="AF24" i="75"/>
  <c r="AE24" i="75"/>
  <c r="AD24" i="75"/>
  <c r="AC24" i="75"/>
  <c r="AB24" i="75"/>
  <c r="AA24" i="75"/>
  <c r="Y24" i="75"/>
  <c r="X24" i="75"/>
  <c r="W24" i="75"/>
  <c r="U24" i="75"/>
  <c r="T24" i="75"/>
  <c r="S24" i="75"/>
  <c r="R24" i="75"/>
  <c r="Q24" i="75"/>
  <c r="N24" i="75"/>
  <c r="M24" i="75"/>
  <c r="L24" i="75"/>
  <c r="K24" i="75"/>
  <c r="I24" i="75"/>
  <c r="H24" i="75"/>
  <c r="F24" i="75"/>
  <c r="E24" i="75"/>
  <c r="D24" i="75"/>
  <c r="CH21" i="75"/>
  <c r="CG21" i="75"/>
  <c r="CF21" i="75"/>
  <c r="CE21" i="75"/>
  <c r="CD21" i="75"/>
  <c r="CC21" i="75"/>
  <c r="CB21" i="75"/>
  <c r="CA21" i="75"/>
  <c r="BZ21" i="75"/>
  <c r="BY21" i="75"/>
  <c r="BX21" i="75"/>
  <c r="BW21" i="75"/>
  <c r="BU21" i="75"/>
  <c r="BS21" i="75"/>
  <c r="BR21" i="75"/>
  <c r="BO21" i="75"/>
  <c r="BN21" i="75"/>
  <c r="BM21" i="75"/>
  <c r="BL21" i="75"/>
  <c r="BK21" i="75"/>
  <c r="BJ21" i="75"/>
  <c r="BI21" i="75"/>
  <c r="BG21" i="75"/>
  <c r="BF21" i="75"/>
  <c r="BE21" i="75"/>
  <c r="BD21" i="75"/>
  <c r="BC21" i="75"/>
  <c r="BB21" i="75"/>
  <c r="BA21" i="75"/>
  <c r="AX21" i="75"/>
  <c r="AT21" i="75"/>
  <c r="AS21" i="75"/>
  <c r="AR21" i="75"/>
  <c r="AQ21" i="75"/>
  <c r="AP21" i="75"/>
  <c r="AO21" i="75"/>
  <c r="AN21" i="75"/>
  <c r="AM21" i="75"/>
  <c r="AL21" i="75"/>
  <c r="AK21" i="75"/>
  <c r="AJ21" i="75"/>
  <c r="AI21" i="75"/>
  <c r="AH21" i="75"/>
  <c r="AG21" i="75"/>
  <c r="AF21" i="75"/>
  <c r="AE21" i="75"/>
  <c r="AD21" i="75"/>
  <c r="AC21" i="75"/>
  <c r="AB21" i="75"/>
  <c r="AA21" i="75"/>
  <c r="Y21" i="75"/>
  <c r="X21" i="75"/>
  <c r="W21" i="75"/>
  <c r="U21" i="75"/>
  <c r="T21" i="75"/>
  <c r="S21" i="75"/>
  <c r="R21" i="75"/>
  <c r="Q21" i="75"/>
  <c r="N21" i="75"/>
  <c r="M21" i="75"/>
  <c r="L21" i="75"/>
  <c r="K21" i="75"/>
  <c r="I21" i="75"/>
  <c r="H21" i="75"/>
  <c r="F21" i="75"/>
  <c r="E21" i="75"/>
  <c r="D21" i="75"/>
  <c r="CH20" i="75"/>
  <c r="CG20" i="75"/>
  <c r="CF20" i="75"/>
  <c r="CE20" i="75"/>
  <c r="CD20" i="75"/>
  <c r="CC20" i="75"/>
  <c r="CB20" i="75"/>
  <c r="CA20" i="75"/>
  <c r="BZ20" i="75"/>
  <c r="BY20" i="75"/>
  <c r="BX20" i="75"/>
  <c r="BW20" i="75"/>
  <c r="BU20" i="75"/>
  <c r="BS20" i="75"/>
  <c r="BR20" i="75"/>
  <c r="BO20" i="75"/>
  <c r="BN20" i="75"/>
  <c r="BM20" i="75"/>
  <c r="BL20" i="75"/>
  <c r="BK20" i="75"/>
  <c r="BJ20" i="75"/>
  <c r="BI20" i="75"/>
  <c r="BG20" i="75"/>
  <c r="BF20" i="75"/>
  <c r="BE20" i="75"/>
  <c r="BD20" i="75"/>
  <c r="BC20" i="75"/>
  <c r="BB20" i="75"/>
  <c r="BA20" i="75"/>
  <c r="AX20" i="75"/>
  <c r="AT20" i="75"/>
  <c r="AS20" i="75"/>
  <c r="AR20" i="75"/>
  <c r="AQ20" i="75"/>
  <c r="AP20" i="75"/>
  <c r="AO20" i="75"/>
  <c r="AN20" i="75"/>
  <c r="AM20" i="75"/>
  <c r="AL20" i="75"/>
  <c r="AK20" i="75"/>
  <c r="AJ20" i="75"/>
  <c r="AI20" i="75"/>
  <c r="AH20" i="75"/>
  <c r="AG20" i="75"/>
  <c r="AF20" i="75"/>
  <c r="AE20" i="75"/>
  <c r="AD20" i="75"/>
  <c r="AC20" i="75"/>
  <c r="AB20" i="75"/>
  <c r="AA20" i="75"/>
  <c r="Y20" i="75"/>
  <c r="X20" i="75"/>
  <c r="W20" i="75"/>
  <c r="U20" i="75"/>
  <c r="T20" i="75"/>
  <c r="S20" i="75"/>
  <c r="R20" i="75"/>
  <c r="Q20" i="75"/>
  <c r="N20" i="75"/>
  <c r="M20" i="75"/>
  <c r="L20" i="75"/>
  <c r="K20" i="75"/>
  <c r="I20" i="75"/>
  <c r="H20" i="75"/>
  <c r="F20" i="75"/>
  <c r="E20" i="75"/>
  <c r="D20" i="75"/>
  <c r="CH19" i="75"/>
  <c r="CG19" i="75"/>
  <c r="CF19" i="75"/>
  <c r="CE19" i="75"/>
  <c r="CD19" i="75"/>
  <c r="CC19" i="75"/>
  <c r="CB19" i="75"/>
  <c r="CA19" i="75"/>
  <c r="BZ19" i="75"/>
  <c r="BY19" i="75"/>
  <c r="BX19" i="75"/>
  <c r="BW19" i="75"/>
  <c r="BU19" i="75"/>
  <c r="BR19" i="75"/>
  <c r="BO19" i="75"/>
  <c r="BM19" i="75"/>
  <c r="BK19" i="75"/>
  <c r="BJ19" i="75"/>
  <c r="BI19" i="75"/>
  <c r="BG19" i="75"/>
  <c r="BF19" i="75"/>
  <c r="BE19" i="75"/>
  <c r="BD19" i="75"/>
  <c r="BC19" i="75"/>
  <c r="BB19" i="75"/>
  <c r="BA19" i="75"/>
  <c r="AX19" i="75"/>
  <c r="AT19" i="75"/>
  <c r="AS19" i="75"/>
  <c r="AR19" i="75"/>
  <c r="AQ19" i="75"/>
  <c r="AP19" i="75"/>
  <c r="AO19" i="75"/>
  <c r="AN19" i="75"/>
  <c r="AM19" i="75"/>
  <c r="AK19" i="75"/>
  <c r="AJ19" i="75"/>
  <c r="AI19" i="75"/>
  <c r="AH19" i="75"/>
  <c r="AG19" i="75"/>
  <c r="AF19" i="75"/>
  <c r="AE19" i="75"/>
  <c r="AD19" i="75"/>
  <c r="AC19" i="75"/>
  <c r="AB19" i="75"/>
  <c r="AA19" i="75"/>
  <c r="Y19" i="75"/>
  <c r="X19" i="75"/>
  <c r="W19" i="75"/>
  <c r="U19" i="75"/>
  <c r="T19" i="75"/>
  <c r="S19" i="75"/>
  <c r="R19" i="75"/>
  <c r="Q19" i="75"/>
  <c r="N19" i="75"/>
  <c r="M19" i="75"/>
  <c r="L19" i="75"/>
  <c r="K19" i="75"/>
  <c r="I19" i="75"/>
  <c r="H19" i="75"/>
  <c r="F19" i="75"/>
  <c r="E19" i="75"/>
  <c r="D19" i="75"/>
  <c r="CH18" i="75"/>
  <c r="CG18" i="75"/>
  <c r="CF18" i="75"/>
  <c r="CD18" i="75"/>
  <c r="CB18" i="75"/>
  <c r="CA18" i="75"/>
  <c r="BZ18" i="75"/>
  <c r="BY18" i="75"/>
  <c r="BX18" i="75"/>
  <c r="BW18" i="75"/>
  <c r="BR18" i="75"/>
  <c r="BI18" i="75"/>
  <c r="BF18" i="75"/>
  <c r="BE18" i="75"/>
  <c r="BD18" i="75"/>
  <c r="BB18" i="75"/>
  <c r="BA18" i="75"/>
  <c r="AX18" i="75"/>
  <c r="AT18" i="75"/>
  <c r="AS18" i="75"/>
  <c r="AR18" i="75"/>
  <c r="AQ18" i="75"/>
  <c r="AM18" i="75"/>
  <c r="AK18" i="75"/>
  <c r="AJ18" i="75"/>
  <c r="AI18" i="75"/>
  <c r="AH18" i="75"/>
  <c r="AG18" i="75"/>
  <c r="AF18" i="75"/>
  <c r="AE18" i="75"/>
  <c r="AD18" i="75"/>
  <c r="AC18" i="75"/>
  <c r="AB18" i="75"/>
  <c r="AA18" i="75"/>
  <c r="Y18" i="75"/>
  <c r="W18" i="75"/>
  <c r="T18" i="75"/>
  <c r="S18" i="75"/>
  <c r="Q18" i="75"/>
  <c r="N18" i="75"/>
  <c r="M18" i="75"/>
  <c r="L18" i="75"/>
  <c r="K18" i="75"/>
  <c r="I18" i="75"/>
  <c r="F18" i="75"/>
  <c r="E18" i="75"/>
  <c r="CH12" i="75"/>
  <c r="CG12" i="75"/>
  <c r="CF12" i="75"/>
  <c r="CE12" i="75"/>
  <c r="CD12" i="75"/>
  <c r="CC12" i="75"/>
  <c r="CB12" i="75"/>
  <c r="CA12" i="75"/>
  <c r="BZ12" i="75"/>
  <c r="BY12" i="75"/>
  <c r="BX12" i="75"/>
  <c r="BW12" i="75"/>
  <c r="BU12" i="75"/>
  <c r="BS12" i="75"/>
  <c r="BR12" i="75"/>
  <c r="BO12" i="75"/>
  <c r="BN12" i="75"/>
  <c r="BM12" i="75"/>
  <c r="BL12" i="75"/>
  <c r="BK12" i="75"/>
  <c r="BJ12" i="75"/>
  <c r="BI12" i="75"/>
  <c r="BG12" i="75"/>
  <c r="BF12" i="75"/>
  <c r="BE12" i="75"/>
  <c r="BD12" i="75"/>
  <c r="BC12" i="75"/>
  <c r="BB12" i="75"/>
  <c r="BA12" i="75"/>
  <c r="AX12" i="75"/>
  <c r="AT12" i="75"/>
  <c r="AS12" i="75"/>
  <c r="AR12" i="75"/>
  <c r="AQ12" i="75"/>
  <c r="AP12" i="75"/>
  <c r="AO12" i="75"/>
  <c r="AN12" i="75"/>
  <c r="AM12" i="75"/>
  <c r="AL12" i="75"/>
  <c r="AK12" i="75"/>
  <c r="AJ12" i="75"/>
  <c r="AI12" i="75"/>
  <c r="AH12" i="75"/>
  <c r="AG12" i="75"/>
  <c r="AF12" i="75"/>
  <c r="AE12" i="75"/>
  <c r="AD12" i="75"/>
  <c r="AC12" i="75"/>
  <c r="AB12" i="75"/>
  <c r="AA12" i="75"/>
  <c r="Y12" i="75"/>
  <c r="X12" i="75"/>
  <c r="W12" i="75"/>
  <c r="U12" i="75"/>
  <c r="T12" i="75"/>
  <c r="S12" i="75"/>
  <c r="R12" i="75"/>
  <c r="Q12" i="75"/>
  <c r="N12" i="75"/>
  <c r="M12" i="75"/>
  <c r="L12" i="75"/>
  <c r="K12" i="75"/>
  <c r="I12" i="75"/>
  <c r="H12" i="75"/>
  <c r="F12" i="75"/>
  <c r="E12" i="75"/>
  <c r="D12" i="75"/>
  <c r="CH11" i="75"/>
  <c r="CG11" i="75"/>
  <c r="CF11" i="75"/>
  <c r="CE11" i="75"/>
  <c r="CD11" i="75"/>
  <c r="CC11" i="75"/>
  <c r="CB11" i="75"/>
  <c r="CA11" i="75"/>
  <c r="BZ11" i="75"/>
  <c r="BY11" i="75"/>
  <c r="BX11" i="75"/>
  <c r="BW11" i="75"/>
  <c r="BU11" i="75"/>
  <c r="BS11" i="75"/>
  <c r="BR11" i="75"/>
  <c r="BO11" i="75"/>
  <c r="BN11" i="75"/>
  <c r="BM11" i="75"/>
  <c r="BL11" i="75"/>
  <c r="BK11" i="75"/>
  <c r="BJ11" i="75"/>
  <c r="BI11" i="75"/>
  <c r="BG11" i="75"/>
  <c r="BF11" i="75"/>
  <c r="BE11" i="75"/>
  <c r="BD11" i="75"/>
  <c r="BC11" i="75"/>
  <c r="BB11" i="75"/>
  <c r="BA11" i="75"/>
  <c r="AX11" i="75"/>
  <c r="AT11" i="75"/>
  <c r="AS11" i="75"/>
  <c r="AR11" i="75"/>
  <c r="AQ11" i="75"/>
  <c r="AP11" i="75"/>
  <c r="AO11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Y11" i="75"/>
  <c r="X11" i="75"/>
  <c r="W11" i="75"/>
  <c r="U11" i="75"/>
  <c r="T11" i="75"/>
  <c r="S11" i="75"/>
  <c r="R11" i="75"/>
  <c r="Q11" i="75"/>
  <c r="N11" i="75"/>
  <c r="M11" i="75"/>
  <c r="L11" i="75"/>
  <c r="K11" i="75"/>
  <c r="I11" i="75"/>
  <c r="H11" i="75"/>
  <c r="F11" i="75"/>
  <c r="E11" i="75"/>
  <c r="D11" i="75"/>
  <c r="CH8" i="75"/>
  <c r="CG8" i="75"/>
  <c r="CF8" i="75"/>
  <c r="CE8" i="75"/>
  <c r="CD8" i="75"/>
  <c r="CC8" i="75"/>
  <c r="CB8" i="75"/>
  <c r="CA8" i="75"/>
  <c r="BZ8" i="75"/>
  <c r="BY8" i="75"/>
  <c r="BX8" i="75"/>
  <c r="BW8" i="75"/>
  <c r="BU8" i="75"/>
  <c r="BS8" i="75"/>
  <c r="BR8" i="75"/>
  <c r="BO8" i="75"/>
  <c r="BN8" i="75"/>
  <c r="BM8" i="75"/>
  <c r="BL8" i="75"/>
  <c r="BK8" i="75"/>
  <c r="BJ8" i="75"/>
  <c r="BI8" i="75"/>
  <c r="BG8" i="75"/>
  <c r="BF8" i="75"/>
  <c r="BE8" i="75"/>
  <c r="BD8" i="75"/>
  <c r="BC8" i="75"/>
  <c r="BB8" i="75"/>
  <c r="BA8" i="75"/>
  <c r="AX8" i="75"/>
  <c r="AT8" i="75"/>
  <c r="AS8" i="75"/>
  <c r="AR8" i="75"/>
  <c r="AQ8" i="75"/>
  <c r="AP8" i="75"/>
  <c r="AO8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Y8" i="75"/>
  <c r="X8" i="75"/>
  <c r="W8" i="75"/>
  <c r="U8" i="75"/>
  <c r="T8" i="75"/>
  <c r="S8" i="75"/>
  <c r="R8" i="75"/>
  <c r="Q8" i="75"/>
  <c r="N8" i="75"/>
  <c r="M8" i="75"/>
  <c r="L8" i="75"/>
  <c r="K8" i="75"/>
  <c r="I8" i="75"/>
  <c r="H8" i="75"/>
  <c r="F8" i="75"/>
  <c r="E8" i="75"/>
  <c r="D8" i="75"/>
  <c r="CH7" i="75"/>
  <c r="CG7" i="75"/>
  <c r="CF7" i="75"/>
  <c r="CE7" i="75"/>
  <c r="CD7" i="75"/>
  <c r="CC7" i="75"/>
  <c r="CB7" i="75"/>
  <c r="CA7" i="75"/>
  <c r="BZ7" i="75"/>
  <c r="BY7" i="75"/>
  <c r="BX7" i="75"/>
  <c r="BW7" i="75"/>
  <c r="BU7" i="75"/>
  <c r="BS7" i="75"/>
  <c r="BR7" i="75"/>
  <c r="BO7" i="75"/>
  <c r="BN7" i="75"/>
  <c r="BM7" i="75"/>
  <c r="BL7" i="75"/>
  <c r="BK7" i="75"/>
  <c r="BJ7" i="75"/>
  <c r="BI7" i="75"/>
  <c r="BG7" i="75"/>
  <c r="BF7" i="75"/>
  <c r="BE7" i="75"/>
  <c r="BD7" i="75"/>
  <c r="BC7" i="75"/>
  <c r="BB7" i="75"/>
  <c r="BA7" i="75"/>
  <c r="AX7" i="75"/>
  <c r="AT7" i="75"/>
  <c r="AS7" i="75"/>
  <c r="AR7" i="75"/>
  <c r="AQ7" i="75"/>
  <c r="AP7" i="75"/>
  <c r="AO7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Y7" i="75"/>
  <c r="X7" i="75"/>
  <c r="W7" i="75"/>
  <c r="U7" i="75"/>
  <c r="T7" i="75"/>
  <c r="S7" i="75"/>
  <c r="R7" i="75"/>
  <c r="Q7" i="75"/>
  <c r="N7" i="75"/>
  <c r="M7" i="75"/>
  <c r="L7" i="75"/>
  <c r="K7" i="75"/>
  <c r="I7" i="75"/>
  <c r="H7" i="75"/>
  <c r="F7" i="75"/>
  <c r="E7" i="75"/>
  <c r="D7" i="75"/>
  <c r="CH6" i="75"/>
  <c r="CG6" i="75"/>
  <c r="CF6" i="75"/>
  <c r="CE6" i="75"/>
  <c r="CD6" i="75"/>
  <c r="CC6" i="75"/>
  <c r="CB6" i="75"/>
  <c r="CA6" i="75"/>
  <c r="BZ6" i="75"/>
  <c r="BY6" i="75"/>
  <c r="BX6" i="75"/>
  <c r="BW6" i="75"/>
  <c r="BU6" i="75"/>
  <c r="BR6" i="75"/>
  <c r="BM6" i="75"/>
  <c r="BK6" i="75"/>
  <c r="BJ6" i="75"/>
  <c r="BI6" i="75"/>
  <c r="BG6" i="75"/>
  <c r="BF6" i="75"/>
  <c r="BE6" i="75"/>
  <c r="BD6" i="75"/>
  <c r="BC6" i="75"/>
  <c r="BB6" i="75"/>
  <c r="BA6" i="75"/>
  <c r="AX6" i="75"/>
  <c r="AT6" i="75"/>
  <c r="AS6" i="75"/>
  <c r="AR6" i="75"/>
  <c r="AQ6" i="75"/>
  <c r="AP6" i="75"/>
  <c r="AO6" i="75"/>
  <c r="AN6" i="75"/>
  <c r="AM6" i="75"/>
  <c r="AK6" i="75"/>
  <c r="AJ6" i="75"/>
  <c r="AI6" i="75"/>
  <c r="AH6" i="75"/>
  <c r="AG6" i="75"/>
  <c r="AF6" i="75"/>
  <c r="AE6" i="75"/>
  <c r="AD6" i="75"/>
  <c r="AC6" i="75"/>
  <c r="AB6" i="75"/>
  <c r="AA6" i="75"/>
  <c r="Y6" i="75"/>
  <c r="X6" i="75"/>
  <c r="W6" i="75"/>
  <c r="U6" i="75"/>
  <c r="T6" i="75"/>
  <c r="S6" i="75"/>
  <c r="Q6" i="75"/>
  <c r="N6" i="75"/>
  <c r="M6" i="75"/>
  <c r="L6" i="75"/>
  <c r="K6" i="75"/>
  <c r="I6" i="75"/>
  <c r="H6" i="75"/>
  <c r="F6" i="75"/>
  <c r="E6" i="75"/>
  <c r="D6" i="75"/>
  <c r="CH5" i="75"/>
  <c r="CG5" i="75"/>
  <c r="CF5" i="75"/>
  <c r="CD5" i="75"/>
  <c r="CB5" i="75"/>
  <c r="CA5" i="75"/>
  <c r="BZ5" i="75"/>
  <c r="BY5" i="75"/>
  <c r="BX5" i="75"/>
  <c r="BW5" i="75"/>
  <c r="BR5" i="75"/>
  <c r="BI5" i="75"/>
  <c r="BF5" i="75"/>
  <c r="BE5" i="75"/>
  <c r="BD5" i="75"/>
  <c r="BB5" i="75"/>
  <c r="BA5" i="75"/>
  <c r="AX5" i="75"/>
  <c r="AT5" i="75"/>
  <c r="AS5" i="75"/>
  <c r="AR5" i="75"/>
  <c r="AQ5" i="75"/>
  <c r="AM5" i="75"/>
  <c r="AK5" i="75"/>
  <c r="AJ5" i="75"/>
  <c r="AI5" i="75"/>
  <c r="AH5" i="75"/>
  <c r="AG5" i="75"/>
  <c r="AF5" i="75"/>
  <c r="AE5" i="75"/>
  <c r="AD5" i="75"/>
  <c r="AC5" i="75"/>
  <c r="AB5" i="75"/>
  <c r="AA5" i="75"/>
  <c r="Y5" i="75"/>
  <c r="W5" i="75"/>
  <c r="T5" i="75"/>
  <c r="S5" i="75"/>
  <c r="Q5" i="75"/>
  <c r="N5" i="75"/>
  <c r="M5" i="75"/>
  <c r="L5" i="75"/>
  <c r="K5" i="75"/>
  <c r="I5" i="75"/>
  <c r="F5" i="75"/>
  <c r="E5" i="75"/>
  <c r="CH25" i="76"/>
  <c r="CG25" i="76"/>
  <c r="CF25" i="76"/>
  <c r="CE25" i="76"/>
  <c r="CD25" i="76"/>
  <c r="CC25" i="76"/>
  <c r="CB25" i="76"/>
  <c r="CA25" i="76"/>
  <c r="BZ25" i="76"/>
  <c r="BY25" i="76"/>
  <c r="BX25" i="76"/>
  <c r="BW25" i="76"/>
  <c r="BU25" i="76"/>
  <c r="BS25" i="76"/>
  <c r="BR25" i="76"/>
  <c r="BO25" i="76"/>
  <c r="BN25" i="76"/>
  <c r="BM25" i="76"/>
  <c r="BL25" i="76"/>
  <c r="BK25" i="76"/>
  <c r="BJ25" i="76"/>
  <c r="BI25" i="76"/>
  <c r="BG25" i="76"/>
  <c r="BF25" i="76"/>
  <c r="BE25" i="76"/>
  <c r="BD25" i="76"/>
  <c r="BC25" i="76"/>
  <c r="BB25" i="76"/>
  <c r="BA25" i="76"/>
  <c r="AX25" i="76"/>
  <c r="AT25" i="76"/>
  <c r="AS25" i="76"/>
  <c r="AR25" i="76"/>
  <c r="AQ25" i="76"/>
  <c r="AP25" i="76"/>
  <c r="AO25" i="76"/>
  <c r="AN25" i="76"/>
  <c r="AM25" i="76"/>
  <c r="AL25" i="76"/>
  <c r="AK25" i="76"/>
  <c r="AJ25" i="76"/>
  <c r="AI25" i="76"/>
  <c r="AH25" i="76"/>
  <c r="AG25" i="76"/>
  <c r="AF25" i="76"/>
  <c r="AE25" i="76"/>
  <c r="AD25" i="76"/>
  <c r="AC25" i="76"/>
  <c r="AB25" i="76"/>
  <c r="AA25" i="76"/>
  <c r="Y25" i="76"/>
  <c r="X25" i="76"/>
  <c r="W25" i="76"/>
  <c r="U25" i="76"/>
  <c r="T25" i="76"/>
  <c r="S25" i="76"/>
  <c r="R25" i="76"/>
  <c r="Q25" i="76"/>
  <c r="N25" i="76"/>
  <c r="M25" i="76"/>
  <c r="L25" i="76"/>
  <c r="K25" i="76"/>
  <c r="I25" i="76"/>
  <c r="H25" i="76"/>
  <c r="F25" i="76"/>
  <c r="E25" i="76"/>
  <c r="D25" i="76"/>
  <c r="CH24" i="76"/>
  <c r="CG24" i="76"/>
  <c r="CF24" i="76"/>
  <c r="CE24" i="76"/>
  <c r="CD24" i="76"/>
  <c r="CC24" i="76"/>
  <c r="CB24" i="76"/>
  <c r="CA24" i="76"/>
  <c r="BZ24" i="76"/>
  <c r="BY24" i="76"/>
  <c r="BX24" i="76"/>
  <c r="BW24" i="76"/>
  <c r="BU24" i="76"/>
  <c r="BS24" i="76"/>
  <c r="BR24" i="76"/>
  <c r="BO24" i="76"/>
  <c r="BN24" i="76"/>
  <c r="BM24" i="76"/>
  <c r="BL24" i="76"/>
  <c r="BK24" i="76"/>
  <c r="BJ24" i="76"/>
  <c r="BI24" i="76"/>
  <c r="BG24" i="76"/>
  <c r="BF24" i="76"/>
  <c r="BE24" i="76"/>
  <c r="BD24" i="76"/>
  <c r="BC24" i="76"/>
  <c r="BB24" i="76"/>
  <c r="BA24" i="76"/>
  <c r="AX24" i="76"/>
  <c r="AT24" i="76"/>
  <c r="AS24" i="76"/>
  <c r="AR24" i="76"/>
  <c r="AQ24" i="76"/>
  <c r="AP24" i="76"/>
  <c r="AO24" i="76"/>
  <c r="AN24" i="76"/>
  <c r="AM24" i="76"/>
  <c r="AL24" i="76"/>
  <c r="AK24" i="76"/>
  <c r="AJ24" i="76"/>
  <c r="AI24" i="76"/>
  <c r="AH24" i="76"/>
  <c r="AG24" i="76"/>
  <c r="AF24" i="76"/>
  <c r="AE24" i="76"/>
  <c r="AD24" i="76"/>
  <c r="AC24" i="76"/>
  <c r="AB24" i="76"/>
  <c r="AA24" i="76"/>
  <c r="Y24" i="76"/>
  <c r="X24" i="76"/>
  <c r="W24" i="76"/>
  <c r="U24" i="76"/>
  <c r="T24" i="76"/>
  <c r="S24" i="76"/>
  <c r="R24" i="76"/>
  <c r="Q24" i="76"/>
  <c r="N24" i="76"/>
  <c r="M24" i="76"/>
  <c r="L24" i="76"/>
  <c r="K24" i="76"/>
  <c r="I24" i="76"/>
  <c r="H24" i="76"/>
  <c r="F24" i="76"/>
  <c r="E24" i="76"/>
  <c r="D24" i="76"/>
  <c r="CH21" i="76"/>
  <c r="CG21" i="76"/>
  <c r="CF21" i="76"/>
  <c r="CE21" i="76"/>
  <c r="CD21" i="76"/>
  <c r="CC21" i="76"/>
  <c r="CB21" i="76"/>
  <c r="CA21" i="76"/>
  <c r="BZ21" i="76"/>
  <c r="BY21" i="76"/>
  <c r="BX21" i="76"/>
  <c r="BW21" i="76"/>
  <c r="BU21" i="76"/>
  <c r="BS21" i="76"/>
  <c r="BR21" i="76"/>
  <c r="BO21" i="76"/>
  <c r="BN21" i="76"/>
  <c r="BM21" i="76"/>
  <c r="BL21" i="76"/>
  <c r="BK21" i="76"/>
  <c r="BJ21" i="76"/>
  <c r="BI21" i="76"/>
  <c r="BG21" i="76"/>
  <c r="BF21" i="76"/>
  <c r="BE21" i="76"/>
  <c r="BD21" i="76"/>
  <c r="BC21" i="76"/>
  <c r="BB21" i="76"/>
  <c r="BA21" i="76"/>
  <c r="AX21" i="76"/>
  <c r="AT21" i="76"/>
  <c r="AS21" i="76"/>
  <c r="AR21" i="76"/>
  <c r="AQ21" i="76"/>
  <c r="AP21" i="76"/>
  <c r="AO21" i="76"/>
  <c r="AN21" i="76"/>
  <c r="AM21" i="76"/>
  <c r="AL21" i="76"/>
  <c r="AK21" i="76"/>
  <c r="AJ21" i="76"/>
  <c r="AI21" i="76"/>
  <c r="AH21" i="76"/>
  <c r="AG21" i="76"/>
  <c r="AF21" i="76"/>
  <c r="AE21" i="76"/>
  <c r="AD21" i="76"/>
  <c r="AC21" i="76"/>
  <c r="AB21" i="76"/>
  <c r="AA21" i="76"/>
  <c r="Y21" i="76"/>
  <c r="X21" i="76"/>
  <c r="W21" i="76"/>
  <c r="U21" i="76"/>
  <c r="T21" i="76"/>
  <c r="S21" i="76"/>
  <c r="R21" i="76"/>
  <c r="Q21" i="76"/>
  <c r="N21" i="76"/>
  <c r="M21" i="76"/>
  <c r="L21" i="76"/>
  <c r="K21" i="76"/>
  <c r="I21" i="76"/>
  <c r="H21" i="76"/>
  <c r="F21" i="76"/>
  <c r="E21" i="76"/>
  <c r="D21" i="76"/>
  <c r="CH20" i="76"/>
  <c r="CG20" i="76"/>
  <c r="CF20" i="76"/>
  <c r="CE20" i="76"/>
  <c r="CD20" i="76"/>
  <c r="CC20" i="76"/>
  <c r="CB20" i="76"/>
  <c r="CA20" i="76"/>
  <c r="BZ20" i="76"/>
  <c r="BY20" i="76"/>
  <c r="BX20" i="76"/>
  <c r="BW20" i="76"/>
  <c r="BU20" i="76"/>
  <c r="BS20" i="76"/>
  <c r="BR20" i="76"/>
  <c r="BO20" i="76"/>
  <c r="BN20" i="76"/>
  <c r="BM20" i="76"/>
  <c r="BL20" i="76"/>
  <c r="BK20" i="76"/>
  <c r="BJ20" i="76"/>
  <c r="BI20" i="76"/>
  <c r="BG20" i="76"/>
  <c r="BF20" i="76"/>
  <c r="BE20" i="76"/>
  <c r="BD20" i="76"/>
  <c r="BC20" i="76"/>
  <c r="BB20" i="76"/>
  <c r="BA20" i="76"/>
  <c r="AX20" i="76"/>
  <c r="AT20" i="76"/>
  <c r="AS20" i="76"/>
  <c r="AR20" i="76"/>
  <c r="AQ20" i="76"/>
  <c r="AP20" i="76"/>
  <c r="AO20" i="76"/>
  <c r="AN20" i="76"/>
  <c r="AM20" i="76"/>
  <c r="AL20" i="76"/>
  <c r="AK20" i="76"/>
  <c r="AJ20" i="76"/>
  <c r="AI20" i="76"/>
  <c r="AH20" i="76"/>
  <c r="AG20" i="76"/>
  <c r="AF20" i="76"/>
  <c r="AE20" i="76"/>
  <c r="AD20" i="76"/>
  <c r="AC20" i="76"/>
  <c r="AB20" i="76"/>
  <c r="AA20" i="76"/>
  <c r="Y20" i="76"/>
  <c r="X20" i="76"/>
  <c r="W20" i="76"/>
  <c r="U20" i="76"/>
  <c r="T20" i="76"/>
  <c r="S20" i="76"/>
  <c r="R20" i="76"/>
  <c r="Q20" i="76"/>
  <c r="N20" i="76"/>
  <c r="M20" i="76"/>
  <c r="L20" i="76"/>
  <c r="K20" i="76"/>
  <c r="I20" i="76"/>
  <c r="H20" i="76"/>
  <c r="F20" i="76"/>
  <c r="E20" i="76"/>
  <c r="D20" i="76"/>
  <c r="CH19" i="76"/>
  <c r="CG19" i="76"/>
  <c r="CF19" i="76"/>
  <c r="CE19" i="76"/>
  <c r="CD19" i="76"/>
  <c r="CC19" i="76"/>
  <c r="CB19" i="76"/>
  <c r="CA19" i="76"/>
  <c r="BZ19" i="76"/>
  <c r="BY19" i="76"/>
  <c r="BX19" i="76"/>
  <c r="BW19" i="76"/>
  <c r="BU19" i="76"/>
  <c r="BR19" i="76"/>
  <c r="BO19" i="76"/>
  <c r="BM19" i="76"/>
  <c r="BK19" i="76"/>
  <c r="BJ19" i="76"/>
  <c r="BI19" i="76"/>
  <c r="BG19" i="76"/>
  <c r="BF19" i="76"/>
  <c r="BE19" i="76"/>
  <c r="BD19" i="76"/>
  <c r="BC19" i="76"/>
  <c r="BB19" i="76"/>
  <c r="BA19" i="76"/>
  <c r="AX19" i="76"/>
  <c r="AT19" i="76"/>
  <c r="AS19" i="76"/>
  <c r="AR19" i="76"/>
  <c r="AQ19" i="76"/>
  <c r="AP19" i="76"/>
  <c r="AO19" i="76"/>
  <c r="AN19" i="76"/>
  <c r="AM19" i="76"/>
  <c r="AK19" i="76"/>
  <c r="AJ19" i="76"/>
  <c r="AI19" i="76"/>
  <c r="AH19" i="76"/>
  <c r="AG19" i="76"/>
  <c r="AF19" i="76"/>
  <c r="AE19" i="76"/>
  <c r="AD19" i="76"/>
  <c r="AC19" i="76"/>
  <c r="AB19" i="76"/>
  <c r="AA19" i="76"/>
  <c r="Y19" i="76"/>
  <c r="X19" i="76"/>
  <c r="W19" i="76"/>
  <c r="U19" i="76"/>
  <c r="T19" i="76"/>
  <c r="S19" i="76"/>
  <c r="R19" i="76"/>
  <c r="Q19" i="76"/>
  <c r="N19" i="76"/>
  <c r="M19" i="76"/>
  <c r="L19" i="76"/>
  <c r="K19" i="76"/>
  <c r="I19" i="76"/>
  <c r="H19" i="76"/>
  <c r="F19" i="76"/>
  <c r="E19" i="76"/>
  <c r="D19" i="76"/>
  <c r="CH18" i="76"/>
  <c r="CG18" i="76"/>
  <c r="CF18" i="76"/>
  <c r="CD18" i="76"/>
  <c r="CB18" i="76"/>
  <c r="CA18" i="76"/>
  <c r="BZ18" i="76"/>
  <c r="BY18" i="76"/>
  <c r="BX18" i="76"/>
  <c r="BW18" i="76"/>
  <c r="BR18" i="76"/>
  <c r="BI18" i="76"/>
  <c r="BF18" i="76"/>
  <c r="BE18" i="76"/>
  <c r="BD18" i="76"/>
  <c r="BB18" i="76"/>
  <c r="BA18" i="76"/>
  <c r="AX18" i="76"/>
  <c r="AT18" i="76"/>
  <c r="AS18" i="76"/>
  <c r="AR18" i="76"/>
  <c r="AQ18" i="76"/>
  <c r="AM18" i="76"/>
  <c r="AK18" i="76"/>
  <c r="AJ18" i="76"/>
  <c r="AI18" i="76"/>
  <c r="AH18" i="76"/>
  <c r="AG18" i="76"/>
  <c r="AF18" i="76"/>
  <c r="AE18" i="76"/>
  <c r="AD18" i="76"/>
  <c r="AC18" i="76"/>
  <c r="AB18" i="76"/>
  <c r="AA18" i="76"/>
  <c r="Y18" i="76"/>
  <c r="W18" i="76"/>
  <c r="T18" i="76"/>
  <c r="S18" i="76"/>
  <c r="Q18" i="76"/>
  <c r="N18" i="76"/>
  <c r="M18" i="76"/>
  <c r="L18" i="76"/>
  <c r="K18" i="76"/>
  <c r="I18" i="76"/>
  <c r="F18" i="76"/>
  <c r="E18" i="76"/>
  <c r="CH12" i="76"/>
  <c r="CG12" i="76"/>
  <c r="CF12" i="76"/>
  <c r="CE12" i="76"/>
  <c r="CD12" i="76"/>
  <c r="CC12" i="76"/>
  <c r="CB12" i="76"/>
  <c r="CA12" i="76"/>
  <c r="BZ12" i="76"/>
  <c r="BY12" i="76"/>
  <c r="BX12" i="76"/>
  <c r="BW12" i="76"/>
  <c r="BU12" i="76"/>
  <c r="BS12" i="76"/>
  <c r="BR12" i="76"/>
  <c r="BO12" i="76"/>
  <c r="BN12" i="76"/>
  <c r="BM12" i="76"/>
  <c r="BL12" i="76"/>
  <c r="BK12" i="76"/>
  <c r="BJ12" i="76"/>
  <c r="BI12" i="76"/>
  <c r="BG12" i="76"/>
  <c r="BF12" i="76"/>
  <c r="BE12" i="76"/>
  <c r="BD12" i="76"/>
  <c r="BC12" i="76"/>
  <c r="BB12" i="76"/>
  <c r="BA12" i="76"/>
  <c r="AX12" i="76"/>
  <c r="AT12" i="76"/>
  <c r="AS12" i="76"/>
  <c r="AR12" i="76"/>
  <c r="AQ12" i="76"/>
  <c r="AP12" i="76"/>
  <c r="AO12" i="76"/>
  <c r="AN12" i="76"/>
  <c r="AM12" i="76"/>
  <c r="AL12" i="76"/>
  <c r="AK12" i="76"/>
  <c r="AJ12" i="76"/>
  <c r="AI12" i="76"/>
  <c r="AH12" i="76"/>
  <c r="AG12" i="76"/>
  <c r="AF12" i="76"/>
  <c r="AE12" i="76"/>
  <c r="AD12" i="76"/>
  <c r="AC12" i="76"/>
  <c r="AB12" i="76"/>
  <c r="AA12" i="76"/>
  <c r="Y12" i="76"/>
  <c r="X12" i="76"/>
  <c r="W12" i="76"/>
  <c r="U12" i="76"/>
  <c r="T12" i="76"/>
  <c r="S12" i="76"/>
  <c r="R12" i="76"/>
  <c r="Q12" i="76"/>
  <c r="N12" i="76"/>
  <c r="M12" i="76"/>
  <c r="L12" i="76"/>
  <c r="K12" i="76"/>
  <c r="I12" i="76"/>
  <c r="H12" i="76"/>
  <c r="F12" i="76"/>
  <c r="E12" i="76"/>
  <c r="D12" i="76"/>
  <c r="CH11" i="76"/>
  <c r="CG11" i="76"/>
  <c r="CF11" i="76"/>
  <c r="CE11" i="76"/>
  <c r="CD11" i="76"/>
  <c r="CC11" i="76"/>
  <c r="CB11" i="76"/>
  <c r="CA11" i="76"/>
  <c r="BZ11" i="76"/>
  <c r="BY11" i="76"/>
  <c r="BX11" i="76"/>
  <c r="BW11" i="76"/>
  <c r="BU11" i="76"/>
  <c r="BS11" i="76"/>
  <c r="BR11" i="76"/>
  <c r="BO11" i="76"/>
  <c r="BN11" i="76"/>
  <c r="BM11" i="76"/>
  <c r="BL11" i="76"/>
  <c r="BK11" i="76"/>
  <c r="BJ11" i="76"/>
  <c r="BI11" i="76"/>
  <c r="BG11" i="76"/>
  <c r="BF11" i="76"/>
  <c r="BE11" i="76"/>
  <c r="BD11" i="76"/>
  <c r="BC11" i="76"/>
  <c r="BB11" i="76"/>
  <c r="BA11" i="76"/>
  <c r="AX11" i="76"/>
  <c r="AT11" i="76"/>
  <c r="AS11" i="76"/>
  <c r="AR11" i="76"/>
  <c r="AQ11" i="76"/>
  <c r="AP11" i="76"/>
  <c r="AO11" i="76"/>
  <c r="AN11" i="76"/>
  <c r="AM11" i="76"/>
  <c r="AL11" i="76"/>
  <c r="AK11" i="76"/>
  <c r="AJ11" i="76"/>
  <c r="AI11" i="76"/>
  <c r="AH11" i="76"/>
  <c r="AG11" i="76"/>
  <c r="AF11" i="76"/>
  <c r="AE11" i="76"/>
  <c r="AD11" i="76"/>
  <c r="AC11" i="76"/>
  <c r="AB11" i="76"/>
  <c r="AA11" i="76"/>
  <c r="Y11" i="76"/>
  <c r="X11" i="76"/>
  <c r="W11" i="76"/>
  <c r="U11" i="76"/>
  <c r="T11" i="76"/>
  <c r="S11" i="76"/>
  <c r="R11" i="76"/>
  <c r="Q11" i="76"/>
  <c r="N11" i="76"/>
  <c r="M11" i="76"/>
  <c r="L11" i="76"/>
  <c r="K11" i="76"/>
  <c r="I11" i="76"/>
  <c r="H11" i="76"/>
  <c r="F11" i="76"/>
  <c r="E11" i="76"/>
  <c r="D11" i="76"/>
  <c r="CH8" i="76"/>
  <c r="CG8" i="76"/>
  <c r="CF8" i="76"/>
  <c r="CE8" i="76"/>
  <c r="CD8" i="76"/>
  <c r="CC8" i="76"/>
  <c r="CB8" i="76"/>
  <c r="CA8" i="76"/>
  <c r="BZ8" i="76"/>
  <c r="BY8" i="76"/>
  <c r="BX8" i="76"/>
  <c r="BW8" i="76"/>
  <c r="BU8" i="76"/>
  <c r="BS8" i="76"/>
  <c r="BR8" i="76"/>
  <c r="BO8" i="76"/>
  <c r="BN8" i="76"/>
  <c r="BM8" i="76"/>
  <c r="BL8" i="76"/>
  <c r="BK8" i="76"/>
  <c r="BJ8" i="76"/>
  <c r="BI8" i="76"/>
  <c r="BG8" i="76"/>
  <c r="BF8" i="76"/>
  <c r="BE8" i="76"/>
  <c r="BD8" i="76"/>
  <c r="BC8" i="76"/>
  <c r="BB8" i="76"/>
  <c r="BA8" i="76"/>
  <c r="AX8" i="76"/>
  <c r="AT8" i="76"/>
  <c r="AS8" i="76"/>
  <c r="AR8" i="76"/>
  <c r="AQ8" i="76"/>
  <c r="AP8" i="76"/>
  <c r="AO8" i="76"/>
  <c r="AN8" i="76"/>
  <c r="AM8" i="76"/>
  <c r="AL8" i="76"/>
  <c r="AK8" i="76"/>
  <c r="AJ8" i="76"/>
  <c r="AI8" i="76"/>
  <c r="AH8" i="76"/>
  <c r="AG8" i="76"/>
  <c r="AF8" i="76"/>
  <c r="AE8" i="76"/>
  <c r="AD8" i="76"/>
  <c r="AC8" i="76"/>
  <c r="AB8" i="76"/>
  <c r="AA8" i="76"/>
  <c r="Y8" i="76"/>
  <c r="X8" i="76"/>
  <c r="W8" i="76"/>
  <c r="U8" i="76"/>
  <c r="T8" i="76"/>
  <c r="S8" i="76"/>
  <c r="R8" i="76"/>
  <c r="Q8" i="76"/>
  <c r="N8" i="76"/>
  <c r="M8" i="76"/>
  <c r="L8" i="76"/>
  <c r="K8" i="76"/>
  <c r="I8" i="76"/>
  <c r="H8" i="76"/>
  <c r="F8" i="76"/>
  <c r="E8" i="76"/>
  <c r="D8" i="76"/>
  <c r="CH7" i="76"/>
  <c r="CG7" i="76"/>
  <c r="CF7" i="76"/>
  <c r="CE7" i="76"/>
  <c r="CD7" i="76"/>
  <c r="CC7" i="76"/>
  <c r="CB7" i="76"/>
  <c r="CA7" i="76"/>
  <c r="BZ7" i="76"/>
  <c r="BY7" i="76"/>
  <c r="BX7" i="76"/>
  <c r="BW7" i="76"/>
  <c r="BU7" i="76"/>
  <c r="BS7" i="76"/>
  <c r="BR7" i="76"/>
  <c r="BO7" i="76"/>
  <c r="BN7" i="76"/>
  <c r="BM7" i="76"/>
  <c r="BL7" i="76"/>
  <c r="BK7" i="76"/>
  <c r="BJ7" i="76"/>
  <c r="BI7" i="76"/>
  <c r="BG7" i="76"/>
  <c r="BF7" i="76"/>
  <c r="BE7" i="76"/>
  <c r="BD7" i="76"/>
  <c r="BC7" i="76"/>
  <c r="BB7" i="76"/>
  <c r="BA7" i="76"/>
  <c r="AX7" i="76"/>
  <c r="AT7" i="76"/>
  <c r="AS7" i="76"/>
  <c r="AR7" i="76"/>
  <c r="AQ7" i="76"/>
  <c r="AP7" i="76"/>
  <c r="AO7" i="76"/>
  <c r="AN7" i="76"/>
  <c r="AM7" i="76"/>
  <c r="AL7" i="76"/>
  <c r="AK7" i="76"/>
  <c r="AJ7" i="76"/>
  <c r="AI7" i="76"/>
  <c r="AH7" i="76"/>
  <c r="AG7" i="76"/>
  <c r="AF7" i="76"/>
  <c r="AE7" i="76"/>
  <c r="AD7" i="76"/>
  <c r="AC7" i="76"/>
  <c r="AB7" i="76"/>
  <c r="AA7" i="76"/>
  <c r="Y7" i="76"/>
  <c r="X7" i="76"/>
  <c r="W7" i="76"/>
  <c r="U7" i="76"/>
  <c r="T7" i="76"/>
  <c r="S7" i="76"/>
  <c r="R7" i="76"/>
  <c r="Q7" i="76"/>
  <c r="N7" i="76"/>
  <c r="M7" i="76"/>
  <c r="L7" i="76"/>
  <c r="K7" i="76"/>
  <c r="I7" i="76"/>
  <c r="H7" i="76"/>
  <c r="F7" i="76"/>
  <c r="E7" i="76"/>
  <c r="D7" i="76"/>
  <c r="CH6" i="76"/>
  <c r="CG6" i="76"/>
  <c r="CF6" i="76"/>
  <c r="CE6" i="76"/>
  <c r="CD6" i="76"/>
  <c r="CC6" i="76"/>
  <c r="CB6" i="76"/>
  <c r="CA6" i="76"/>
  <c r="BZ6" i="76"/>
  <c r="BY6" i="76"/>
  <c r="BX6" i="76"/>
  <c r="BW6" i="76"/>
  <c r="BU6" i="76"/>
  <c r="BR6" i="76"/>
  <c r="BM6" i="76"/>
  <c r="BK6" i="76"/>
  <c r="BJ6" i="76"/>
  <c r="BI6" i="76"/>
  <c r="BG6" i="76"/>
  <c r="BF6" i="76"/>
  <c r="BE6" i="76"/>
  <c r="BD6" i="76"/>
  <c r="BC6" i="76"/>
  <c r="BB6" i="76"/>
  <c r="BA6" i="76"/>
  <c r="AX6" i="76"/>
  <c r="AT6" i="76"/>
  <c r="AS6" i="76"/>
  <c r="AR6" i="76"/>
  <c r="AQ6" i="76"/>
  <c r="AP6" i="76"/>
  <c r="AO6" i="76"/>
  <c r="AN6" i="76"/>
  <c r="AM6" i="76"/>
  <c r="AK6" i="76"/>
  <c r="AJ6" i="76"/>
  <c r="AI6" i="76"/>
  <c r="AH6" i="76"/>
  <c r="AG6" i="76"/>
  <c r="AF6" i="76"/>
  <c r="AE6" i="76"/>
  <c r="AD6" i="76"/>
  <c r="AC6" i="76"/>
  <c r="AB6" i="76"/>
  <c r="AA6" i="76"/>
  <c r="Y6" i="76"/>
  <c r="X6" i="76"/>
  <c r="W6" i="76"/>
  <c r="U6" i="76"/>
  <c r="T6" i="76"/>
  <c r="S6" i="76"/>
  <c r="Q6" i="76"/>
  <c r="N6" i="76"/>
  <c r="M6" i="76"/>
  <c r="L6" i="76"/>
  <c r="K6" i="76"/>
  <c r="I6" i="76"/>
  <c r="H6" i="76"/>
  <c r="F6" i="76"/>
  <c r="E6" i="76"/>
  <c r="D6" i="76"/>
  <c r="CH5" i="76"/>
  <c r="CG5" i="76"/>
  <c r="CF5" i="76"/>
  <c r="CD5" i="76"/>
  <c r="CB5" i="76"/>
  <c r="CA5" i="76"/>
  <c r="BZ5" i="76"/>
  <c r="BY5" i="76"/>
  <c r="BX5" i="76"/>
  <c r="BW5" i="76"/>
  <c r="BR5" i="76"/>
  <c r="BI5" i="76"/>
  <c r="BF5" i="76"/>
  <c r="BE5" i="76"/>
  <c r="BD5" i="76"/>
  <c r="BB5" i="76"/>
  <c r="BA5" i="76"/>
  <c r="AX5" i="76"/>
  <c r="AT5" i="76"/>
  <c r="AS5" i="76"/>
  <c r="AR5" i="76"/>
  <c r="AQ5" i="76"/>
  <c r="AM5" i="76"/>
  <c r="AK5" i="76"/>
  <c r="AJ5" i="76"/>
  <c r="AI5" i="76"/>
  <c r="AH5" i="76"/>
  <c r="AG5" i="76"/>
  <c r="AF5" i="76"/>
  <c r="AE5" i="76"/>
  <c r="AD5" i="76"/>
  <c r="AC5" i="76"/>
  <c r="AB5" i="76"/>
  <c r="AA5" i="76"/>
  <c r="Y5" i="76"/>
  <c r="W5" i="76"/>
  <c r="T5" i="76"/>
  <c r="S5" i="76"/>
  <c r="Q5" i="76"/>
  <c r="N5" i="76"/>
  <c r="M5" i="76"/>
  <c r="L5" i="76"/>
  <c r="K5" i="76"/>
  <c r="I5" i="76"/>
  <c r="F5" i="76"/>
  <c r="E5" i="76"/>
  <c r="CH25" i="77"/>
  <c r="CG25" i="77"/>
  <c r="CF25" i="77"/>
  <c r="CE25" i="77"/>
  <c r="CD25" i="77"/>
  <c r="CC25" i="77"/>
  <c r="CB25" i="77"/>
  <c r="CA25" i="77"/>
  <c r="BZ25" i="77"/>
  <c r="BY25" i="77"/>
  <c r="BX25" i="77"/>
  <c r="BW25" i="77"/>
  <c r="BU25" i="77"/>
  <c r="BS25" i="77"/>
  <c r="BR25" i="77"/>
  <c r="BO25" i="77"/>
  <c r="BN25" i="77"/>
  <c r="BM25" i="77"/>
  <c r="BL25" i="77"/>
  <c r="BK25" i="77"/>
  <c r="BJ25" i="77"/>
  <c r="BI25" i="77"/>
  <c r="BG25" i="77"/>
  <c r="BF25" i="77"/>
  <c r="BE25" i="77"/>
  <c r="BD25" i="77"/>
  <c r="BC25" i="77"/>
  <c r="BB25" i="77"/>
  <c r="BA25" i="77"/>
  <c r="AX25" i="77"/>
  <c r="AT25" i="77"/>
  <c r="AS25" i="77"/>
  <c r="AR25" i="77"/>
  <c r="AQ25" i="77"/>
  <c r="AP25" i="77"/>
  <c r="AO25" i="77"/>
  <c r="AN25" i="77"/>
  <c r="AM25" i="77"/>
  <c r="AL25" i="77"/>
  <c r="AK25" i="77"/>
  <c r="AJ25" i="77"/>
  <c r="AI25" i="77"/>
  <c r="AH25" i="77"/>
  <c r="AG25" i="77"/>
  <c r="AF25" i="77"/>
  <c r="AE25" i="77"/>
  <c r="AD25" i="77"/>
  <c r="AC25" i="77"/>
  <c r="AB25" i="77"/>
  <c r="AA25" i="77"/>
  <c r="Y25" i="77"/>
  <c r="X25" i="77"/>
  <c r="W25" i="77"/>
  <c r="U25" i="77"/>
  <c r="T25" i="77"/>
  <c r="S25" i="77"/>
  <c r="R25" i="77"/>
  <c r="Q25" i="77"/>
  <c r="N25" i="77"/>
  <c r="M25" i="77"/>
  <c r="L25" i="77"/>
  <c r="K25" i="77"/>
  <c r="I25" i="77"/>
  <c r="H25" i="77"/>
  <c r="F25" i="77"/>
  <c r="E25" i="77"/>
  <c r="D25" i="77"/>
  <c r="CH24" i="77"/>
  <c r="CG24" i="77"/>
  <c r="CF24" i="77"/>
  <c r="CE24" i="77"/>
  <c r="CD24" i="77"/>
  <c r="CC24" i="77"/>
  <c r="CB24" i="77"/>
  <c r="CA24" i="77"/>
  <c r="BZ24" i="77"/>
  <c r="BY24" i="77"/>
  <c r="BX24" i="77"/>
  <c r="BW24" i="77"/>
  <c r="BU24" i="77"/>
  <c r="BS24" i="77"/>
  <c r="BR24" i="77"/>
  <c r="BO24" i="77"/>
  <c r="BN24" i="77"/>
  <c r="BM24" i="77"/>
  <c r="BL24" i="77"/>
  <c r="BK24" i="77"/>
  <c r="BJ24" i="77"/>
  <c r="BI24" i="77"/>
  <c r="BG24" i="77"/>
  <c r="BF24" i="77"/>
  <c r="BE24" i="77"/>
  <c r="BD24" i="77"/>
  <c r="BC24" i="77"/>
  <c r="BB24" i="77"/>
  <c r="BA24" i="77"/>
  <c r="AX24" i="77"/>
  <c r="AT24" i="77"/>
  <c r="AS24" i="77"/>
  <c r="AR24" i="77"/>
  <c r="AQ24" i="77"/>
  <c r="AP24" i="77"/>
  <c r="AO24" i="77"/>
  <c r="AN24" i="77"/>
  <c r="AM24" i="77"/>
  <c r="AL24" i="77"/>
  <c r="AK24" i="77"/>
  <c r="AJ24" i="77"/>
  <c r="AI24" i="77"/>
  <c r="AH24" i="77"/>
  <c r="AG24" i="77"/>
  <c r="AF24" i="77"/>
  <c r="AE24" i="77"/>
  <c r="AD24" i="77"/>
  <c r="AC24" i="77"/>
  <c r="AB24" i="77"/>
  <c r="AA24" i="77"/>
  <c r="Y24" i="77"/>
  <c r="X24" i="77"/>
  <c r="W24" i="77"/>
  <c r="U24" i="77"/>
  <c r="T24" i="77"/>
  <c r="S24" i="77"/>
  <c r="R24" i="77"/>
  <c r="Q24" i="77"/>
  <c r="N24" i="77"/>
  <c r="M24" i="77"/>
  <c r="L24" i="77"/>
  <c r="K24" i="77"/>
  <c r="I24" i="77"/>
  <c r="H24" i="77"/>
  <c r="F24" i="77"/>
  <c r="E24" i="77"/>
  <c r="D24" i="77"/>
  <c r="CH21" i="77"/>
  <c r="CG21" i="77"/>
  <c r="CF21" i="77"/>
  <c r="CE21" i="77"/>
  <c r="CD21" i="77"/>
  <c r="CC21" i="77"/>
  <c r="CB21" i="77"/>
  <c r="CA21" i="77"/>
  <c r="BZ21" i="77"/>
  <c r="BY21" i="77"/>
  <c r="BX21" i="77"/>
  <c r="BW21" i="77"/>
  <c r="BU21" i="77"/>
  <c r="BS21" i="77"/>
  <c r="BR21" i="77"/>
  <c r="BO21" i="77"/>
  <c r="BN21" i="77"/>
  <c r="BM21" i="77"/>
  <c r="BL21" i="77"/>
  <c r="BK21" i="77"/>
  <c r="BJ21" i="77"/>
  <c r="BI21" i="77"/>
  <c r="BG21" i="77"/>
  <c r="BF21" i="77"/>
  <c r="BE21" i="77"/>
  <c r="BD21" i="77"/>
  <c r="BC21" i="77"/>
  <c r="BB21" i="77"/>
  <c r="BA21" i="77"/>
  <c r="AX21" i="77"/>
  <c r="AT21" i="77"/>
  <c r="AS21" i="77"/>
  <c r="AR21" i="77"/>
  <c r="AQ21" i="77"/>
  <c r="AP21" i="77"/>
  <c r="AO21" i="77"/>
  <c r="AN21" i="77"/>
  <c r="AM21" i="77"/>
  <c r="AL21" i="77"/>
  <c r="AK21" i="77"/>
  <c r="AJ21" i="77"/>
  <c r="AI21" i="77"/>
  <c r="AH21" i="77"/>
  <c r="AG21" i="77"/>
  <c r="AF21" i="77"/>
  <c r="AE21" i="77"/>
  <c r="AD21" i="77"/>
  <c r="AC21" i="77"/>
  <c r="AB21" i="77"/>
  <c r="AA21" i="77"/>
  <c r="Y21" i="77"/>
  <c r="X21" i="77"/>
  <c r="W21" i="77"/>
  <c r="U21" i="77"/>
  <c r="T21" i="77"/>
  <c r="S21" i="77"/>
  <c r="R21" i="77"/>
  <c r="Q21" i="77"/>
  <c r="N21" i="77"/>
  <c r="M21" i="77"/>
  <c r="L21" i="77"/>
  <c r="K21" i="77"/>
  <c r="I21" i="77"/>
  <c r="H21" i="77"/>
  <c r="F21" i="77"/>
  <c r="E21" i="77"/>
  <c r="D21" i="77"/>
  <c r="CH20" i="77"/>
  <c r="CG20" i="77"/>
  <c r="CF20" i="77"/>
  <c r="CE20" i="77"/>
  <c r="CD20" i="77"/>
  <c r="CC20" i="77"/>
  <c r="CB20" i="77"/>
  <c r="CA20" i="77"/>
  <c r="BZ20" i="77"/>
  <c r="BY20" i="77"/>
  <c r="BX20" i="77"/>
  <c r="BW20" i="77"/>
  <c r="BU20" i="77"/>
  <c r="BS20" i="77"/>
  <c r="BR20" i="77"/>
  <c r="BO20" i="77"/>
  <c r="BN20" i="77"/>
  <c r="BM20" i="77"/>
  <c r="BL20" i="77"/>
  <c r="BK20" i="77"/>
  <c r="BJ20" i="77"/>
  <c r="BI20" i="77"/>
  <c r="BG20" i="77"/>
  <c r="BF20" i="77"/>
  <c r="BE20" i="77"/>
  <c r="BD20" i="77"/>
  <c r="BC20" i="77"/>
  <c r="BB20" i="77"/>
  <c r="BA20" i="77"/>
  <c r="AX20" i="77"/>
  <c r="AT20" i="77"/>
  <c r="AS20" i="77"/>
  <c r="AR20" i="77"/>
  <c r="AQ20" i="77"/>
  <c r="AP20" i="77"/>
  <c r="AO20" i="77"/>
  <c r="AN20" i="77"/>
  <c r="AM20" i="77"/>
  <c r="AL20" i="77"/>
  <c r="AK20" i="77"/>
  <c r="AJ20" i="77"/>
  <c r="AI20" i="77"/>
  <c r="AH20" i="77"/>
  <c r="AG20" i="77"/>
  <c r="AF20" i="77"/>
  <c r="AE20" i="77"/>
  <c r="AD20" i="77"/>
  <c r="AC20" i="77"/>
  <c r="AB20" i="77"/>
  <c r="AA20" i="77"/>
  <c r="Y20" i="77"/>
  <c r="X20" i="77"/>
  <c r="W20" i="77"/>
  <c r="U20" i="77"/>
  <c r="T20" i="77"/>
  <c r="S20" i="77"/>
  <c r="R20" i="77"/>
  <c r="Q20" i="77"/>
  <c r="N20" i="77"/>
  <c r="M20" i="77"/>
  <c r="L20" i="77"/>
  <c r="K20" i="77"/>
  <c r="I20" i="77"/>
  <c r="H20" i="77"/>
  <c r="F20" i="77"/>
  <c r="E20" i="77"/>
  <c r="D20" i="77"/>
  <c r="CH19" i="77"/>
  <c r="CG19" i="77"/>
  <c r="CF19" i="77"/>
  <c r="CE19" i="77"/>
  <c r="CD19" i="77"/>
  <c r="CC19" i="77"/>
  <c r="CB19" i="77"/>
  <c r="CA19" i="77"/>
  <c r="BZ19" i="77"/>
  <c r="BY19" i="77"/>
  <c r="BX19" i="77"/>
  <c r="BW19" i="77"/>
  <c r="BU19" i="77"/>
  <c r="BR19" i="77"/>
  <c r="BO19" i="77"/>
  <c r="BM19" i="77"/>
  <c r="BK19" i="77"/>
  <c r="BJ19" i="77"/>
  <c r="BI19" i="77"/>
  <c r="BG19" i="77"/>
  <c r="BF19" i="77"/>
  <c r="BE19" i="77"/>
  <c r="BD19" i="77"/>
  <c r="BC19" i="77"/>
  <c r="BB19" i="77"/>
  <c r="BA19" i="77"/>
  <c r="AX19" i="77"/>
  <c r="AT19" i="77"/>
  <c r="AS19" i="77"/>
  <c r="AR19" i="77"/>
  <c r="AQ19" i="77"/>
  <c r="AP19" i="77"/>
  <c r="AO19" i="77"/>
  <c r="AN19" i="77"/>
  <c r="AM19" i="77"/>
  <c r="AK19" i="77"/>
  <c r="AJ19" i="77"/>
  <c r="AI19" i="77"/>
  <c r="AH19" i="77"/>
  <c r="AG19" i="77"/>
  <c r="AF19" i="77"/>
  <c r="AE19" i="77"/>
  <c r="AD19" i="77"/>
  <c r="AC19" i="77"/>
  <c r="AB19" i="77"/>
  <c r="AA19" i="77"/>
  <c r="Y19" i="77"/>
  <c r="X19" i="77"/>
  <c r="W19" i="77"/>
  <c r="U19" i="77"/>
  <c r="T19" i="77"/>
  <c r="S19" i="77"/>
  <c r="R19" i="77"/>
  <c r="Q19" i="77"/>
  <c r="N19" i="77"/>
  <c r="M19" i="77"/>
  <c r="L19" i="77"/>
  <c r="K19" i="77"/>
  <c r="I19" i="77"/>
  <c r="H19" i="77"/>
  <c r="F19" i="77"/>
  <c r="E19" i="77"/>
  <c r="D19" i="77"/>
  <c r="CH18" i="77"/>
  <c r="CG18" i="77"/>
  <c r="CF18" i="77"/>
  <c r="CD18" i="77"/>
  <c r="CB18" i="77"/>
  <c r="CA18" i="77"/>
  <c r="BZ18" i="77"/>
  <c r="BY18" i="77"/>
  <c r="BX18" i="77"/>
  <c r="BW18" i="77"/>
  <c r="BR18" i="77"/>
  <c r="BI18" i="77"/>
  <c r="BF18" i="77"/>
  <c r="BE18" i="77"/>
  <c r="BD18" i="77"/>
  <c r="BB18" i="77"/>
  <c r="BA18" i="77"/>
  <c r="AX18" i="77"/>
  <c r="AT18" i="77"/>
  <c r="AS18" i="77"/>
  <c r="AR18" i="77"/>
  <c r="AQ18" i="77"/>
  <c r="AM18" i="77"/>
  <c r="AK18" i="77"/>
  <c r="AJ18" i="77"/>
  <c r="AI18" i="77"/>
  <c r="AH18" i="77"/>
  <c r="AG18" i="77"/>
  <c r="AF18" i="77"/>
  <c r="AE18" i="77"/>
  <c r="AD18" i="77"/>
  <c r="AC18" i="77"/>
  <c r="AB18" i="77"/>
  <c r="AA18" i="77"/>
  <c r="Y18" i="77"/>
  <c r="W18" i="77"/>
  <c r="T18" i="77"/>
  <c r="S18" i="77"/>
  <c r="Q18" i="77"/>
  <c r="N18" i="77"/>
  <c r="M18" i="77"/>
  <c r="L18" i="77"/>
  <c r="K18" i="77"/>
  <c r="I18" i="77"/>
  <c r="F18" i="77"/>
  <c r="E18" i="77"/>
  <c r="CH12" i="77"/>
  <c r="CG12" i="77"/>
  <c r="CF12" i="77"/>
  <c r="CE12" i="77"/>
  <c r="CD12" i="77"/>
  <c r="CC12" i="77"/>
  <c r="CB12" i="77"/>
  <c r="CA12" i="77"/>
  <c r="BZ12" i="77"/>
  <c r="BY12" i="77"/>
  <c r="BX12" i="77"/>
  <c r="BW12" i="77"/>
  <c r="BU12" i="77"/>
  <c r="BS12" i="77"/>
  <c r="BR12" i="77"/>
  <c r="BO12" i="77"/>
  <c r="BN12" i="77"/>
  <c r="BM12" i="77"/>
  <c r="BL12" i="77"/>
  <c r="BK12" i="77"/>
  <c r="BJ12" i="77"/>
  <c r="BI12" i="77"/>
  <c r="BG12" i="77"/>
  <c r="BF12" i="77"/>
  <c r="BE12" i="77"/>
  <c r="BD12" i="77"/>
  <c r="BC12" i="77"/>
  <c r="BB12" i="77"/>
  <c r="BA12" i="77"/>
  <c r="AX12" i="77"/>
  <c r="AT12" i="77"/>
  <c r="AS12" i="77"/>
  <c r="AR12" i="77"/>
  <c r="AQ12" i="77"/>
  <c r="AP12" i="77"/>
  <c r="AO12" i="77"/>
  <c r="AN12" i="77"/>
  <c r="AM12" i="77"/>
  <c r="AL12" i="77"/>
  <c r="AK12" i="77"/>
  <c r="AJ12" i="77"/>
  <c r="AI12" i="77"/>
  <c r="AH12" i="77"/>
  <c r="AG12" i="77"/>
  <c r="AF12" i="77"/>
  <c r="AE12" i="77"/>
  <c r="AD12" i="77"/>
  <c r="AC12" i="77"/>
  <c r="AB12" i="77"/>
  <c r="AA12" i="77"/>
  <c r="Y12" i="77"/>
  <c r="X12" i="77"/>
  <c r="W12" i="77"/>
  <c r="U12" i="77"/>
  <c r="T12" i="77"/>
  <c r="S12" i="77"/>
  <c r="R12" i="77"/>
  <c r="Q12" i="77"/>
  <c r="N12" i="77"/>
  <c r="M12" i="77"/>
  <c r="L12" i="77"/>
  <c r="K12" i="77"/>
  <c r="I12" i="77"/>
  <c r="H12" i="77"/>
  <c r="F12" i="77"/>
  <c r="E12" i="77"/>
  <c r="D12" i="77"/>
  <c r="CH11" i="77"/>
  <c r="CG11" i="77"/>
  <c r="CF11" i="77"/>
  <c r="CE11" i="77"/>
  <c r="CD11" i="77"/>
  <c r="CC11" i="77"/>
  <c r="CB11" i="77"/>
  <c r="CA11" i="77"/>
  <c r="BZ11" i="77"/>
  <c r="BY11" i="77"/>
  <c r="BX11" i="77"/>
  <c r="BW11" i="77"/>
  <c r="BU11" i="77"/>
  <c r="BS11" i="77"/>
  <c r="BR11" i="77"/>
  <c r="BO11" i="77"/>
  <c r="BN11" i="77"/>
  <c r="BM11" i="77"/>
  <c r="BL11" i="77"/>
  <c r="BK11" i="77"/>
  <c r="BJ11" i="77"/>
  <c r="BI11" i="77"/>
  <c r="BG11" i="77"/>
  <c r="BF11" i="77"/>
  <c r="BE11" i="77"/>
  <c r="BD11" i="77"/>
  <c r="BC11" i="77"/>
  <c r="BB11" i="77"/>
  <c r="BA11" i="77"/>
  <c r="AX11" i="77"/>
  <c r="AT11" i="77"/>
  <c r="AS11" i="77"/>
  <c r="AR11" i="77"/>
  <c r="AQ11" i="77"/>
  <c r="AP11" i="77"/>
  <c r="AO11" i="77"/>
  <c r="AN11" i="77"/>
  <c r="AM11" i="77"/>
  <c r="AL11" i="77"/>
  <c r="AK11" i="77"/>
  <c r="AJ11" i="77"/>
  <c r="AI11" i="77"/>
  <c r="AH11" i="77"/>
  <c r="AG11" i="77"/>
  <c r="AF11" i="77"/>
  <c r="AE11" i="77"/>
  <c r="AD11" i="77"/>
  <c r="AC11" i="77"/>
  <c r="AB11" i="77"/>
  <c r="AA11" i="77"/>
  <c r="Y11" i="77"/>
  <c r="X11" i="77"/>
  <c r="W11" i="77"/>
  <c r="U11" i="77"/>
  <c r="T11" i="77"/>
  <c r="S11" i="77"/>
  <c r="R11" i="77"/>
  <c r="Q11" i="77"/>
  <c r="N11" i="77"/>
  <c r="M11" i="77"/>
  <c r="L11" i="77"/>
  <c r="K11" i="77"/>
  <c r="I11" i="77"/>
  <c r="H11" i="77"/>
  <c r="F11" i="77"/>
  <c r="E11" i="77"/>
  <c r="D11" i="77"/>
  <c r="CH8" i="77"/>
  <c r="CG8" i="77"/>
  <c r="CF8" i="77"/>
  <c r="CE8" i="77"/>
  <c r="CD8" i="77"/>
  <c r="CC8" i="77"/>
  <c r="CB8" i="77"/>
  <c r="CA8" i="77"/>
  <c r="BZ8" i="77"/>
  <c r="BY8" i="77"/>
  <c r="BX8" i="77"/>
  <c r="BW8" i="77"/>
  <c r="BU8" i="77"/>
  <c r="BS8" i="77"/>
  <c r="BR8" i="77"/>
  <c r="BO8" i="77"/>
  <c r="BN8" i="77"/>
  <c r="BM8" i="77"/>
  <c r="BL8" i="77"/>
  <c r="BK8" i="77"/>
  <c r="BJ8" i="77"/>
  <c r="BI8" i="77"/>
  <c r="BG8" i="77"/>
  <c r="BF8" i="77"/>
  <c r="BE8" i="77"/>
  <c r="BD8" i="77"/>
  <c r="BC8" i="77"/>
  <c r="BB8" i="77"/>
  <c r="BA8" i="77"/>
  <c r="AX8" i="77"/>
  <c r="AT8" i="77"/>
  <c r="AS8" i="77"/>
  <c r="AR8" i="77"/>
  <c r="AQ8" i="77"/>
  <c r="AP8" i="77"/>
  <c r="AO8" i="77"/>
  <c r="AN8" i="77"/>
  <c r="AM8" i="77"/>
  <c r="AL8" i="77"/>
  <c r="AK8" i="77"/>
  <c r="AJ8" i="77"/>
  <c r="AI8" i="77"/>
  <c r="AH8" i="77"/>
  <c r="AG8" i="77"/>
  <c r="AF8" i="77"/>
  <c r="AE8" i="77"/>
  <c r="AD8" i="77"/>
  <c r="AC8" i="77"/>
  <c r="AB8" i="77"/>
  <c r="AA8" i="77"/>
  <c r="Y8" i="77"/>
  <c r="X8" i="77"/>
  <c r="W8" i="77"/>
  <c r="U8" i="77"/>
  <c r="T8" i="77"/>
  <c r="S8" i="77"/>
  <c r="R8" i="77"/>
  <c r="Q8" i="77"/>
  <c r="N8" i="77"/>
  <c r="M8" i="77"/>
  <c r="L8" i="77"/>
  <c r="K8" i="77"/>
  <c r="I8" i="77"/>
  <c r="H8" i="77"/>
  <c r="F8" i="77"/>
  <c r="E8" i="77"/>
  <c r="D8" i="77"/>
  <c r="CH7" i="77"/>
  <c r="CG7" i="77"/>
  <c r="CF7" i="77"/>
  <c r="CE7" i="77"/>
  <c r="CD7" i="77"/>
  <c r="CC7" i="77"/>
  <c r="CB7" i="77"/>
  <c r="CA7" i="77"/>
  <c r="BZ7" i="77"/>
  <c r="BY7" i="77"/>
  <c r="BX7" i="77"/>
  <c r="BW7" i="77"/>
  <c r="BU7" i="77"/>
  <c r="BS7" i="77"/>
  <c r="BR7" i="77"/>
  <c r="BO7" i="77"/>
  <c r="BN7" i="77"/>
  <c r="BM7" i="77"/>
  <c r="BL7" i="77"/>
  <c r="BK7" i="77"/>
  <c r="BJ7" i="77"/>
  <c r="BI7" i="77"/>
  <c r="BG7" i="77"/>
  <c r="BF7" i="77"/>
  <c r="BE7" i="77"/>
  <c r="BD7" i="77"/>
  <c r="BC7" i="77"/>
  <c r="BB7" i="77"/>
  <c r="BA7" i="77"/>
  <c r="AX7" i="77"/>
  <c r="AT7" i="77"/>
  <c r="AS7" i="77"/>
  <c r="AR7" i="77"/>
  <c r="AQ7" i="77"/>
  <c r="AP7" i="77"/>
  <c r="AO7" i="77"/>
  <c r="AN7" i="77"/>
  <c r="AM7" i="77"/>
  <c r="AL7" i="77"/>
  <c r="AK7" i="77"/>
  <c r="AJ7" i="77"/>
  <c r="AI7" i="77"/>
  <c r="AH7" i="77"/>
  <c r="AG7" i="77"/>
  <c r="AF7" i="77"/>
  <c r="AE7" i="77"/>
  <c r="AD7" i="77"/>
  <c r="AC7" i="77"/>
  <c r="AB7" i="77"/>
  <c r="AA7" i="77"/>
  <c r="Y7" i="77"/>
  <c r="X7" i="77"/>
  <c r="W7" i="77"/>
  <c r="U7" i="77"/>
  <c r="T7" i="77"/>
  <c r="S7" i="77"/>
  <c r="R7" i="77"/>
  <c r="Q7" i="77"/>
  <c r="N7" i="77"/>
  <c r="M7" i="77"/>
  <c r="L7" i="77"/>
  <c r="K7" i="77"/>
  <c r="I7" i="77"/>
  <c r="H7" i="77"/>
  <c r="F7" i="77"/>
  <c r="E7" i="77"/>
  <c r="D7" i="77"/>
  <c r="CH6" i="77"/>
  <c r="CG6" i="77"/>
  <c r="CF6" i="77"/>
  <c r="CE6" i="77"/>
  <c r="CD6" i="77"/>
  <c r="CC6" i="77"/>
  <c r="CB6" i="77"/>
  <c r="CA6" i="77"/>
  <c r="BZ6" i="77"/>
  <c r="BY6" i="77"/>
  <c r="BX6" i="77"/>
  <c r="BW6" i="77"/>
  <c r="BU6" i="77"/>
  <c r="BR6" i="77"/>
  <c r="BM6" i="77"/>
  <c r="BK6" i="77"/>
  <c r="BJ6" i="77"/>
  <c r="BI6" i="77"/>
  <c r="BG6" i="77"/>
  <c r="BF6" i="77"/>
  <c r="BE6" i="77"/>
  <c r="BD6" i="77"/>
  <c r="BC6" i="77"/>
  <c r="BB6" i="77"/>
  <c r="BA6" i="77"/>
  <c r="AX6" i="77"/>
  <c r="AT6" i="77"/>
  <c r="AS6" i="77"/>
  <c r="AR6" i="77"/>
  <c r="AQ6" i="77"/>
  <c r="AP6" i="77"/>
  <c r="AO6" i="77"/>
  <c r="AN6" i="77"/>
  <c r="AM6" i="77"/>
  <c r="AK6" i="77"/>
  <c r="AJ6" i="77"/>
  <c r="AI6" i="77"/>
  <c r="AH6" i="77"/>
  <c r="AG6" i="77"/>
  <c r="AF6" i="77"/>
  <c r="AE6" i="77"/>
  <c r="AD6" i="77"/>
  <c r="AC6" i="77"/>
  <c r="AB6" i="77"/>
  <c r="AA6" i="77"/>
  <c r="Y6" i="77"/>
  <c r="X6" i="77"/>
  <c r="W6" i="77"/>
  <c r="U6" i="77"/>
  <c r="T6" i="77"/>
  <c r="S6" i="77"/>
  <c r="Q6" i="77"/>
  <c r="N6" i="77"/>
  <c r="M6" i="77"/>
  <c r="L6" i="77"/>
  <c r="K6" i="77"/>
  <c r="I6" i="77"/>
  <c r="H6" i="77"/>
  <c r="F6" i="77"/>
  <c r="E6" i="77"/>
  <c r="D6" i="77"/>
  <c r="CH5" i="77"/>
  <c r="CG5" i="77"/>
  <c r="CF5" i="77"/>
  <c r="CD5" i="77"/>
  <c r="CB5" i="77"/>
  <c r="CA5" i="77"/>
  <c r="BZ5" i="77"/>
  <c r="BY5" i="77"/>
  <c r="BX5" i="77"/>
  <c r="BW5" i="77"/>
  <c r="BR5" i="77"/>
  <c r="BI5" i="77"/>
  <c r="BF5" i="77"/>
  <c r="BE5" i="77"/>
  <c r="BD5" i="77"/>
  <c r="BB5" i="77"/>
  <c r="BA5" i="77"/>
  <c r="AX5" i="77"/>
  <c r="AT5" i="77"/>
  <c r="AS5" i="77"/>
  <c r="AR5" i="77"/>
  <c r="AQ5" i="77"/>
  <c r="AM5" i="77"/>
  <c r="AK5" i="77"/>
  <c r="AJ5" i="77"/>
  <c r="AI5" i="77"/>
  <c r="AH5" i="77"/>
  <c r="AG5" i="77"/>
  <c r="AF5" i="77"/>
  <c r="AE5" i="77"/>
  <c r="AD5" i="77"/>
  <c r="AC5" i="77"/>
  <c r="AB5" i="77"/>
  <c r="AA5" i="77"/>
  <c r="Y5" i="77"/>
  <c r="W5" i="77"/>
  <c r="T5" i="77"/>
  <c r="S5" i="77"/>
  <c r="Q5" i="77"/>
  <c r="N5" i="77"/>
  <c r="M5" i="77"/>
  <c r="L5" i="77"/>
  <c r="K5" i="77"/>
  <c r="I5" i="77"/>
  <c r="F5" i="77"/>
  <c r="E5" i="77"/>
  <c r="CH25" i="78"/>
  <c r="CG25" i="78"/>
  <c r="CF25" i="78"/>
  <c r="CE25" i="78"/>
  <c r="CD25" i="78"/>
  <c r="CC25" i="78"/>
  <c r="CB25" i="78"/>
  <c r="CA25" i="78"/>
  <c r="BZ25" i="78"/>
  <c r="BY25" i="78"/>
  <c r="BX25" i="78"/>
  <c r="BW25" i="78"/>
  <c r="BU25" i="78"/>
  <c r="BS25" i="78"/>
  <c r="BR25" i="78"/>
  <c r="BO25" i="78"/>
  <c r="BN25" i="78"/>
  <c r="BM25" i="78"/>
  <c r="BL25" i="78"/>
  <c r="BK25" i="78"/>
  <c r="BJ25" i="78"/>
  <c r="BI25" i="78"/>
  <c r="BG25" i="78"/>
  <c r="BF25" i="78"/>
  <c r="BE25" i="78"/>
  <c r="BD25" i="78"/>
  <c r="BC25" i="78"/>
  <c r="BB25" i="78"/>
  <c r="BA25" i="78"/>
  <c r="AX25" i="78"/>
  <c r="AT25" i="78"/>
  <c r="AS25" i="78"/>
  <c r="AR25" i="78"/>
  <c r="AQ25" i="78"/>
  <c r="AP25" i="78"/>
  <c r="AO25" i="78"/>
  <c r="AN25" i="78"/>
  <c r="AM25" i="78"/>
  <c r="AL25" i="78"/>
  <c r="AK25" i="78"/>
  <c r="AJ25" i="78"/>
  <c r="AI25" i="78"/>
  <c r="AH25" i="78"/>
  <c r="AG25" i="78"/>
  <c r="AF25" i="78"/>
  <c r="AE25" i="78"/>
  <c r="AD25" i="78"/>
  <c r="AC25" i="78"/>
  <c r="AB25" i="78"/>
  <c r="AA25" i="78"/>
  <c r="Y25" i="78"/>
  <c r="X25" i="78"/>
  <c r="W25" i="78"/>
  <c r="U25" i="78"/>
  <c r="T25" i="78"/>
  <c r="S25" i="78"/>
  <c r="R25" i="78"/>
  <c r="Q25" i="78"/>
  <c r="N25" i="78"/>
  <c r="M25" i="78"/>
  <c r="L25" i="78"/>
  <c r="K25" i="78"/>
  <c r="I25" i="78"/>
  <c r="H25" i="78"/>
  <c r="F25" i="78"/>
  <c r="E25" i="78"/>
  <c r="D25" i="78"/>
  <c r="CH24" i="78"/>
  <c r="CG24" i="78"/>
  <c r="CF24" i="78"/>
  <c r="CE24" i="78"/>
  <c r="CD24" i="78"/>
  <c r="CC24" i="78"/>
  <c r="CB24" i="78"/>
  <c r="CA24" i="78"/>
  <c r="BZ24" i="78"/>
  <c r="BY24" i="78"/>
  <c r="BX24" i="78"/>
  <c r="BW24" i="78"/>
  <c r="BU24" i="78"/>
  <c r="BS24" i="78"/>
  <c r="BR24" i="78"/>
  <c r="BO24" i="78"/>
  <c r="BN24" i="78"/>
  <c r="BM24" i="78"/>
  <c r="BL24" i="78"/>
  <c r="BK24" i="78"/>
  <c r="BJ24" i="78"/>
  <c r="BI24" i="78"/>
  <c r="BG24" i="78"/>
  <c r="BF24" i="78"/>
  <c r="BE24" i="78"/>
  <c r="BD24" i="78"/>
  <c r="BC24" i="78"/>
  <c r="BB24" i="78"/>
  <c r="BA24" i="78"/>
  <c r="AX24" i="78"/>
  <c r="AT24" i="78"/>
  <c r="AS24" i="78"/>
  <c r="AR24" i="78"/>
  <c r="AQ24" i="78"/>
  <c r="AP24" i="78"/>
  <c r="AO24" i="78"/>
  <c r="AN24" i="78"/>
  <c r="AM24" i="78"/>
  <c r="AL24" i="78"/>
  <c r="AK24" i="78"/>
  <c r="AJ24" i="78"/>
  <c r="AI24" i="78"/>
  <c r="AH24" i="78"/>
  <c r="AG24" i="78"/>
  <c r="AF24" i="78"/>
  <c r="AE24" i="78"/>
  <c r="AD24" i="78"/>
  <c r="AC24" i="78"/>
  <c r="AB24" i="78"/>
  <c r="AA24" i="78"/>
  <c r="Y24" i="78"/>
  <c r="X24" i="78"/>
  <c r="W24" i="78"/>
  <c r="U24" i="78"/>
  <c r="T24" i="78"/>
  <c r="S24" i="78"/>
  <c r="R24" i="78"/>
  <c r="Q24" i="78"/>
  <c r="N24" i="78"/>
  <c r="M24" i="78"/>
  <c r="L24" i="78"/>
  <c r="K24" i="78"/>
  <c r="I24" i="78"/>
  <c r="H24" i="78"/>
  <c r="F24" i="78"/>
  <c r="E24" i="78"/>
  <c r="D24" i="78"/>
  <c r="CH21" i="78"/>
  <c r="CG21" i="78"/>
  <c r="CF21" i="78"/>
  <c r="CE21" i="78"/>
  <c r="CD21" i="78"/>
  <c r="CC21" i="78"/>
  <c r="CB21" i="78"/>
  <c r="CA21" i="78"/>
  <c r="BZ21" i="78"/>
  <c r="BY21" i="78"/>
  <c r="BX21" i="78"/>
  <c r="BW21" i="78"/>
  <c r="BU21" i="78"/>
  <c r="BS21" i="78"/>
  <c r="BR21" i="78"/>
  <c r="BO21" i="78"/>
  <c r="BN21" i="78"/>
  <c r="BM21" i="78"/>
  <c r="BL21" i="78"/>
  <c r="BK21" i="78"/>
  <c r="BJ21" i="78"/>
  <c r="BI21" i="78"/>
  <c r="BG21" i="78"/>
  <c r="BF21" i="78"/>
  <c r="BE21" i="78"/>
  <c r="BD21" i="78"/>
  <c r="BC21" i="78"/>
  <c r="BB21" i="78"/>
  <c r="BA21" i="78"/>
  <c r="AX21" i="78"/>
  <c r="AT21" i="78"/>
  <c r="AS21" i="78"/>
  <c r="AR21" i="78"/>
  <c r="AQ21" i="78"/>
  <c r="AP21" i="78"/>
  <c r="AO21" i="78"/>
  <c r="AN21" i="78"/>
  <c r="AM21" i="78"/>
  <c r="AL21" i="78"/>
  <c r="AK21" i="78"/>
  <c r="AJ21" i="78"/>
  <c r="AI21" i="78"/>
  <c r="AH21" i="78"/>
  <c r="AG21" i="78"/>
  <c r="AF21" i="78"/>
  <c r="AE21" i="78"/>
  <c r="AD21" i="78"/>
  <c r="AC21" i="78"/>
  <c r="AB21" i="78"/>
  <c r="AA21" i="78"/>
  <c r="Y21" i="78"/>
  <c r="X21" i="78"/>
  <c r="W21" i="78"/>
  <c r="U21" i="78"/>
  <c r="T21" i="78"/>
  <c r="S21" i="78"/>
  <c r="R21" i="78"/>
  <c r="Q21" i="78"/>
  <c r="N21" i="78"/>
  <c r="M21" i="78"/>
  <c r="L21" i="78"/>
  <c r="K21" i="78"/>
  <c r="I21" i="78"/>
  <c r="H21" i="78"/>
  <c r="F21" i="78"/>
  <c r="E21" i="78"/>
  <c r="D21" i="78"/>
  <c r="CH20" i="78"/>
  <c r="CG20" i="78"/>
  <c r="CF20" i="78"/>
  <c r="CE20" i="78"/>
  <c r="CD20" i="78"/>
  <c r="CC20" i="78"/>
  <c r="CB20" i="78"/>
  <c r="CA20" i="78"/>
  <c r="BZ20" i="78"/>
  <c r="BY20" i="78"/>
  <c r="BX20" i="78"/>
  <c r="BW20" i="78"/>
  <c r="BU20" i="78"/>
  <c r="BS20" i="78"/>
  <c r="BR20" i="78"/>
  <c r="BO20" i="78"/>
  <c r="BN20" i="78"/>
  <c r="BM20" i="78"/>
  <c r="BL20" i="78"/>
  <c r="BK20" i="78"/>
  <c r="BJ20" i="78"/>
  <c r="BI20" i="78"/>
  <c r="BG20" i="78"/>
  <c r="BF20" i="78"/>
  <c r="BE20" i="78"/>
  <c r="BD20" i="78"/>
  <c r="BC20" i="78"/>
  <c r="BB20" i="78"/>
  <c r="BA20" i="78"/>
  <c r="AX20" i="78"/>
  <c r="AT20" i="78"/>
  <c r="AS20" i="78"/>
  <c r="AR20" i="78"/>
  <c r="AQ20" i="78"/>
  <c r="AP20" i="78"/>
  <c r="AO20" i="78"/>
  <c r="AN20" i="78"/>
  <c r="AM20" i="78"/>
  <c r="AL20" i="78"/>
  <c r="AK20" i="78"/>
  <c r="AJ20" i="78"/>
  <c r="AI20" i="78"/>
  <c r="AH20" i="78"/>
  <c r="AG20" i="78"/>
  <c r="AF20" i="78"/>
  <c r="AE20" i="78"/>
  <c r="AD20" i="78"/>
  <c r="AC20" i="78"/>
  <c r="AB20" i="78"/>
  <c r="AA20" i="78"/>
  <c r="Y20" i="78"/>
  <c r="X20" i="78"/>
  <c r="W20" i="78"/>
  <c r="U20" i="78"/>
  <c r="T20" i="78"/>
  <c r="S20" i="78"/>
  <c r="R20" i="78"/>
  <c r="Q20" i="78"/>
  <c r="N20" i="78"/>
  <c r="M20" i="78"/>
  <c r="L20" i="78"/>
  <c r="K20" i="78"/>
  <c r="I20" i="78"/>
  <c r="H20" i="78"/>
  <c r="F20" i="78"/>
  <c r="E20" i="78"/>
  <c r="D20" i="78"/>
  <c r="CH19" i="78"/>
  <c r="CG19" i="78"/>
  <c r="CF19" i="78"/>
  <c r="CE19" i="78"/>
  <c r="CD19" i="78"/>
  <c r="CC19" i="78"/>
  <c r="CB19" i="78"/>
  <c r="CA19" i="78"/>
  <c r="BZ19" i="78"/>
  <c r="BY19" i="78"/>
  <c r="BX19" i="78"/>
  <c r="BW19" i="78"/>
  <c r="BU19" i="78"/>
  <c r="BR19" i="78"/>
  <c r="BO19" i="78"/>
  <c r="BM19" i="78"/>
  <c r="BK19" i="78"/>
  <c r="BJ19" i="78"/>
  <c r="BI19" i="78"/>
  <c r="BG19" i="78"/>
  <c r="BF19" i="78"/>
  <c r="BE19" i="78"/>
  <c r="BD19" i="78"/>
  <c r="BC19" i="78"/>
  <c r="BB19" i="78"/>
  <c r="BA19" i="78"/>
  <c r="AX19" i="78"/>
  <c r="AT19" i="78"/>
  <c r="AS19" i="78"/>
  <c r="AR19" i="78"/>
  <c r="AQ19" i="78"/>
  <c r="AP19" i="78"/>
  <c r="AO19" i="78"/>
  <c r="AN19" i="78"/>
  <c r="AM19" i="78"/>
  <c r="AK19" i="78"/>
  <c r="AJ19" i="78"/>
  <c r="AI19" i="78"/>
  <c r="AH19" i="78"/>
  <c r="AG19" i="78"/>
  <c r="AF19" i="78"/>
  <c r="AE19" i="78"/>
  <c r="AD19" i="78"/>
  <c r="AC19" i="78"/>
  <c r="AB19" i="78"/>
  <c r="AA19" i="78"/>
  <c r="Y19" i="78"/>
  <c r="X19" i="78"/>
  <c r="W19" i="78"/>
  <c r="U19" i="78"/>
  <c r="T19" i="78"/>
  <c r="S19" i="78"/>
  <c r="R19" i="78"/>
  <c r="Q19" i="78"/>
  <c r="N19" i="78"/>
  <c r="M19" i="78"/>
  <c r="L19" i="78"/>
  <c r="K19" i="78"/>
  <c r="I19" i="78"/>
  <c r="H19" i="78"/>
  <c r="F19" i="78"/>
  <c r="E19" i="78"/>
  <c r="D19" i="78"/>
  <c r="CH18" i="78"/>
  <c r="CG18" i="78"/>
  <c r="CF18" i="78"/>
  <c r="CD18" i="78"/>
  <c r="CB18" i="78"/>
  <c r="CA18" i="78"/>
  <c r="BZ18" i="78"/>
  <c r="BY18" i="78"/>
  <c r="BX18" i="78"/>
  <c r="BW18" i="78"/>
  <c r="BR18" i="78"/>
  <c r="BI18" i="78"/>
  <c r="BF18" i="78"/>
  <c r="BE18" i="78"/>
  <c r="BD18" i="78"/>
  <c r="BB18" i="78"/>
  <c r="BA18" i="78"/>
  <c r="AX18" i="78"/>
  <c r="AT18" i="78"/>
  <c r="AS18" i="78"/>
  <c r="AR18" i="78"/>
  <c r="AQ18" i="78"/>
  <c r="AM18" i="78"/>
  <c r="AK18" i="78"/>
  <c r="AJ18" i="78"/>
  <c r="AI18" i="78"/>
  <c r="AH18" i="78"/>
  <c r="AG18" i="78"/>
  <c r="AF18" i="78"/>
  <c r="AE18" i="78"/>
  <c r="AD18" i="78"/>
  <c r="AC18" i="78"/>
  <c r="AB18" i="78"/>
  <c r="AA18" i="78"/>
  <c r="Y18" i="78"/>
  <c r="W18" i="78"/>
  <c r="T18" i="78"/>
  <c r="S18" i="78"/>
  <c r="Q18" i="78"/>
  <c r="N18" i="78"/>
  <c r="M18" i="78"/>
  <c r="L18" i="78"/>
  <c r="K18" i="78"/>
  <c r="I18" i="78"/>
  <c r="F18" i="78"/>
  <c r="E18" i="78"/>
  <c r="CH12" i="78"/>
  <c r="CG12" i="78"/>
  <c r="CF12" i="78"/>
  <c r="CE12" i="78"/>
  <c r="CD12" i="78"/>
  <c r="CC12" i="78"/>
  <c r="CB12" i="78"/>
  <c r="CA12" i="78"/>
  <c r="BZ12" i="78"/>
  <c r="BY12" i="78"/>
  <c r="BX12" i="78"/>
  <c r="BW12" i="78"/>
  <c r="BU12" i="78"/>
  <c r="BS12" i="78"/>
  <c r="BR12" i="78"/>
  <c r="BO12" i="78"/>
  <c r="BN12" i="78"/>
  <c r="BM12" i="78"/>
  <c r="BL12" i="78"/>
  <c r="BK12" i="78"/>
  <c r="BJ12" i="78"/>
  <c r="BI12" i="78"/>
  <c r="BG12" i="78"/>
  <c r="BF12" i="78"/>
  <c r="BE12" i="78"/>
  <c r="BD12" i="78"/>
  <c r="BC12" i="78"/>
  <c r="BB12" i="78"/>
  <c r="BA12" i="78"/>
  <c r="AX12" i="78"/>
  <c r="AT12" i="78"/>
  <c r="AS12" i="78"/>
  <c r="AR12" i="78"/>
  <c r="AQ12" i="78"/>
  <c r="AP12" i="78"/>
  <c r="AO12" i="78"/>
  <c r="AN12" i="78"/>
  <c r="AM12" i="78"/>
  <c r="AL12" i="78"/>
  <c r="AK12" i="78"/>
  <c r="AJ12" i="78"/>
  <c r="AI12" i="78"/>
  <c r="AH12" i="78"/>
  <c r="AG12" i="78"/>
  <c r="AF12" i="78"/>
  <c r="AE12" i="78"/>
  <c r="AD12" i="78"/>
  <c r="AC12" i="78"/>
  <c r="AB12" i="78"/>
  <c r="AA12" i="78"/>
  <c r="Y12" i="78"/>
  <c r="X12" i="78"/>
  <c r="W12" i="78"/>
  <c r="U12" i="78"/>
  <c r="T12" i="78"/>
  <c r="S12" i="78"/>
  <c r="R12" i="78"/>
  <c r="Q12" i="78"/>
  <c r="N12" i="78"/>
  <c r="M12" i="78"/>
  <c r="L12" i="78"/>
  <c r="K12" i="78"/>
  <c r="I12" i="78"/>
  <c r="H12" i="78"/>
  <c r="F12" i="78"/>
  <c r="E12" i="78"/>
  <c r="D12" i="78"/>
  <c r="CH11" i="78"/>
  <c r="CG11" i="78"/>
  <c r="CF11" i="78"/>
  <c r="CE11" i="78"/>
  <c r="CD11" i="78"/>
  <c r="CC11" i="78"/>
  <c r="CB11" i="78"/>
  <c r="CA11" i="78"/>
  <c r="BZ11" i="78"/>
  <c r="BY11" i="78"/>
  <c r="BX11" i="78"/>
  <c r="BW11" i="78"/>
  <c r="BU11" i="78"/>
  <c r="BS11" i="78"/>
  <c r="BR11" i="78"/>
  <c r="BO11" i="78"/>
  <c r="BN11" i="78"/>
  <c r="BM11" i="78"/>
  <c r="BL11" i="78"/>
  <c r="BK11" i="78"/>
  <c r="BJ11" i="78"/>
  <c r="BI11" i="78"/>
  <c r="BG11" i="78"/>
  <c r="BF11" i="78"/>
  <c r="BE11" i="78"/>
  <c r="BD11" i="78"/>
  <c r="BC11" i="78"/>
  <c r="BB11" i="78"/>
  <c r="BA11" i="78"/>
  <c r="AX11" i="78"/>
  <c r="AT11" i="78"/>
  <c r="AS11" i="78"/>
  <c r="AR11" i="78"/>
  <c r="AQ11" i="78"/>
  <c r="AP11" i="78"/>
  <c r="AO11" i="78"/>
  <c r="AN11" i="78"/>
  <c r="AM11" i="78"/>
  <c r="AL11" i="78"/>
  <c r="AK11" i="78"/>
  <c r="AJ11" i="78"/>
  <c r="AI11" i="78"/>
  <c r="AH11" i="78"/>
  <c r="AG11" i="78"/>
  <c r="AF11" i="78"/>
  <c r="AE11" i="78"/>
  <c r="AD11" i="78"/>
  <c r="AC11" i="78"/>
  <c r="AB11" i="78"/>
  <c r="AA11" i="78"/>
  <c r="Y11" i="78"/>
  <c r="X11" i="78"/>
  <c r="W11" i="78"/>
  <c r="U11" i="78"/>
  <c r="T11" i="78"/>
  <c r="S11" i="78"/>
  <c r="R11" i="78"/>
  <c r="Q11" i="78"/>
  <c r="N11" i="78"/>
  <c r="M11" i="78"/>
  <c r="L11" i="78"/>
  <c r="K11" i="78"/>
  <c r="I11" i="78"/>
  <c r="H11" i="78"/>
  <c r="F11" i="78"/>
  <c r="E11" i="78"/>
  <c r="D11" i="78"/>
  <c r="CH8" i="78"/>
  <c r="CG8" i="78"/>
  <c r="CF8" i="78"/>
  <c r="CE8" i="78"/>
  <c r="CD8" i="78"/>
  <c r="CC8" i="78"/>
  <c r="CB8" i="78"/>
  <c r="CA8" i="78"/>
  <c r="BZ8" i="78"/>
  <c r="BY8" i="78"/>
  <c r="BX8" i="78"/>
  <c r="BW8" i="78"/>
  <c r="BU8" i="78"/>
  <c r="BS8" i="78"/>
  <c r="BR8" i="78"/>
  <c r="BO8" i="78"/>
  <c r="BN8" i="78"/>
  <c r="BM8" i="78"/>
  <c r="BL8" i="78"/>
  <c r="BK8" i="78"/>
  <c r="BJ8" i="78"/>
  <c r="BI8" i="78"/>
  <c r="BG8" i="78"/>
  <c r="BF8" i="78"/>
  <c r="BE8" i="78"/>
  <c r="BD8" i="78"/>
  <c r="BC8" i="78"/>
  <c r="BB8" i="78"/>
  <c r="BA8" i="78"/>
  <c r="AX8" i="78"/>
  <c r="AT8" i="78"/>
  <c r="AS8" i="78"/>
  <c r="AR8" i="78"/>
  <c r="AQ8" i="78"/>
  <c r="AP8" i="78"/>
  <c r="AO8" i="78"/>
  <c r="AN8" i="78"/>
  <c r="AM8" i="78"/>
  <c r="AL8" i="78"/>
  <c r="AK8" i="78"/>
  <c r="AJ8" i="78"/>
  <c r="AI8" i="78"/>
  <c r="AH8" i="78"/>
  <c r="AG8" i="78"/>
  <c r="AF8" i="78"/>
  <c r="AE8" i="78"/>
  <c r="AD8" i="78"/>
  <c r="AC8" i="78"/>
  <c r="AB8" i="78"/>
  <c r="AA8" i="78"/>
  <c r="Y8" i="78"/>
  <c r="X8" i="78"/>
  <c r="W8" i="78"/>
  <c r="U8" i="78"/>
  <c r="T8" i="78"/>
  <c r="S8" i="78"/>
  <c r="R8" i="78"/>
  <c r="Q8" i="78"/>
  <c r="N8" i="78"/>
  <c r="M8" i="78"/>
  <c r="L8" i="78"/>
  <c r="K8" i="78"/>
  <c r="I8" i="78"/>
  <c r="H8" i="78"/>
  <c r="F8" i="78"/>
  <c r="E8" i="78"/>
  <c r="D8" i="78"/>
  <c r="CH7" i="78"/>
  <c r="CG7" i="78"/>
  <c r="CF7" i="78"/>
  <c r="CE7" i="78"/>
  <c r="CD7" i="78"/>
  <c r="CC7" i="78"/>
  <c r="CB7" i="78"/>
  <c r="CA7" i="78"/>
  <c r="BZ7" i="78"/>
  <c r="BY7" i="78"/>
  <c r="BX7" i="78"/>
  <c r="BW7" i="78"/>
  <c r="BU7" i="78"/>
  <c r="BS7" i="78"/>
  <c r="BR7" i="78"/>
  <c r="BO7" i="78"/>
  <c r="BN7" i="78"/>
  <c r="BM7" i="78"/>
  <c r="BL7" i="78"/>
  <c r="BK7" i="78"/>
  <c r="BJ7" i="78"/>
  <c r="BI7" i="78"/>
  <c r="BG7" i="78"/>
  <c r="BF7" i="78"/>
  <c r="BE7" i="78"/>
  <c r="BD7" i="78"/>
  <c r="BC7" i="78"/>
  <c r="BB7" i="78"/>
  <c r="BA7" i="78"/>
  <c r="AX7" i="78"/>
  <c r="AT7" i="78"/>
  <c r="AS7" i="78"/>
  <c r="AR7" i="78"/>
  <c r="AQ7" i="78"/>
  <c r="AP7" i="78"/>
  <c r="AO7" i="78"/>
  <c r="AN7" i="78"/>
  <c r="AM7" i="78"/>
  <c r="AL7" i="78"/>
  <c r="AK7" i="78"/>
  <c r="AJ7" i="78"/>
  <c r="AI7" i="78"/>
  <c r="AH7" i="78"/>
  <c r="AG7" i="78"/>
  <c r="AF7" i="78"/>
  <c r="AE7" i="78"/>
  <c r="AD7" i="78"/>
  <c r="AC7" i="78"/>
  <c r="AB7" i="78"/>
  <c r="AA7" i="78"/>
  <c r="Y7" i="78"/>
  <c r="X7" i="78"/>
  <c r="W7" i="78"/>
  <c r="U7" i="78"/>
  <c r="T7" i="78"/>
  <c r="S7" i="78"/>
  <c r="R7" i="78"/>
  <c r="Q7" i="78"/>
  <c r="N7" i="78"/>
  <c r="M7" i="78"/>
  <c r="L7" i="78"/>
  <c r="K7" i="78"/>
  <c r="I7" i="78"/>
  <c r="H7" i="78"/>
  <c r="F7" i="78"/>
  <c r="E7" i="78"/>
  <c r="D7" i="78"/>
  <c r="CH6" i="78"/>
  <c r="CG6" i="78"/>
  <c r="CF6" i="78"/>
  <c r="CE6" i="78"/>
  <c r="CD6" i="78"/>
  <c r="CC6" i="78"/>
  <c r="CB6" i="78"/>
  <c r="CA6" i="78"/>
  <c r="BZ6" i="78"/>
  <c r="BY6" i="78"/>
  <c r="BX6" i="78"/>
  <c r="BW6" i="78"/>
  <c r="BU6" i="78"/>
  <c r="BR6" i="78"/>
  <c r="BM6" i="78"/>
  <c r="BK6" i="78"/>
  <c r="BJ6" i="78"/>
  <c r="BI6" i="78"/>
  <c r="BG6" i="78"/>
  <c r="BF6" i="78"/>
  <c r="BE6" i="78"/>
  <c r="BD6" i="78"/>
  <c r="BC6" i="78"/>
  <c r="BB6" i="78"/>
  <c r="BA6" i="78"/>
  <c r="AX6" i="78"/>
  <c r="AT6" i="78"/>
  <c r="AS6" i="78"/>
  <c r="AR6" i="78"/>
  <c r="AQ6" i="78"/>
  <c r="AP6" i="78"/>
  <c r="AO6" i="78"/>
  <c r="AN6" i="78"/>
  <c r="AM6" i="78"/>
  <c r="AK6" i="78"/>
  <c r="AJ6" i="78"/>
  <c r="AI6" i="78"/>
  <c r="AH6" i="78"/>
  <c r="AG6" i="78"/>
  <c r="AF6" i="78"/>
  <c r="AE6" i="78"/>
  <c r="AD6" i="78"/>
  <c r="AC6" i="78"/>
  <c r="AB6" i="78"/>
  <c r="AA6" i="78"/>
  <c r="Y6" i="78"/>
  <c r="X6" i="78"/>
  <c r="W6" i="78"/>
  <c r="U6" i="78"/>
  <c r="T6" i="78"/>
  <c r="S6" i="78"/>
  <c r="Q6" i="78"/>
  <c r="N6" i="78"/>
  <c r="M6" i="78"/>
  <c r="L6" i="78"/>
  <c r="K6" i="78"/>
  <c r="I6" i="78"/>
  <c r="H6" i="78"/>
  <c r="F6" i="78"/>
  <c r="E6" i="78"/>
  <c r="D6" i="78"/>
  <c r="CH5" i="78"/>
  <c r="CG5" i="78"/>
  <c r="CF5" i="78"/>
  <c r="CD5" i="78"/>
  <c r="CB5" i="78"/>
  <c r="CA5" i="78"/>
  <c r="BZ5" i="78"/>
  <c r="BY5" i="78"/>
  <c r="BX5" i="78"/>
  <c r="BW5" i="78"/>
  <c r="BR5" i="78"/>
  <c r="BI5" i="78"/>
  <c r="BF5" i="78"/>
  <c r="BE5" i="78"/>
  <c r="BD5" i="78"/>
  <c r="BB5" i="78"/>
  <c r="BA5" i="78"/>
  <c r="AX5" i="78"/>
  <c r="AT5" i="78"/>
  <c r="AS5" i="78"/>
  <c r="AR5" i="78"/>
  <c r="AQ5" i="78"/>
  <c r="AM5" i="78"/>
  <c r="AK5" i="78"/>
  <c r="AJ5" i="78"/>
  <c r="AI5" i="78"/>
  <c r="AH5" i="78"/>
  <c r="AG5" i="78"/>
  <c r="AF5" i="78"/>
  <c r="AE5" i="78"/>
  <c r="AD5" i="78"/>
  <c r="AC5" i="78"/>
  <c r="AB5" i="78"/>
  <c r="AA5" i="78"/>
  <c r="Y5" i="78"/>
  <c r="W5" i="78"/>
  <c r="T5" i="78"/>
  <c r="S5" i="78"/>
  <c r="Q5" i="78"/>
  <c r="N5" i="78"/>
  <c r="M5" i="78"/>
  <c r="L5" i="78"/>
  <c r="K5" i="78"/>
  <c r="I5" i="78"/>
  <c r="F5" i="78"/>
  <c r="E5" i="78"/>
  <c r="CH25" i="79"/>
  <c r="CG25" i="79"/>
  <c r="CF25" i="79"/>
  <c r="CE25" i="79"/>
  <c r="CD25" i="79"/>
  <c r="CC25" i="79"/>
  <c r="CB25" i="79"/>
  <c r="CA25" i="79"/>
  <c r="BZ25" i="79"/>
  <c r="BY25" i="79"/>
  <c r="BX25" i="79"/>
  <c r="BW25" i="79"/>
  <c r="BU25" i="79"/>
  <c r="BS25" i="79"/>
  <c r="BR25" i="79"/>
  <c r="BO25" i="79"/>
  <c r="BN25" i="79"/>
  <c r="BM25" i="79"/>
  <c r="BL25" i="79"/>
  <c r="BK25" i="79"/>
  <c r="BJ25" i="79"/>
  <c r="BI25" i="79"/>
  <c r="BG25" i="79"/>
  <c r="BF25" i="79"/>
  <c r="BE25" i="79"/>
  <c r="BD25" i="79"/>
  <c r="BC25" i="79"/>
  <c r="BB25" i="79"/>
  <c r="BA25" i="79"/>
  <c r="AX25" i="79"/>
  <c r="AT25" i="79"/>
  <c r="AS25" i="79"/>
  <c r="AR25" i="79"/>
  <c r="AQ25" i="79"/>
  <c r="AP25" i="79"/>
  <c r="AO25" i="79"/>
  <c r="AN25" i="79"/>
  <c r="AM25" i="79"/>
  <c r="AL25" i="79"/>
  <c r="AK25" i="79"/>
  <c r="AJ25" i="79"/>
  <c r="AI25" i="79"/>
  <c r="AH25" i="79"/>
  <c r="AG25" i="79"/>
  <c r="AF25" i="79"/>
  <c r="AE25" i="79"/>
  <c r="AD25" i="79"/>
  <c r="AC25" i="79"/>
  <c r="AB25" i="79"/>
  <c r="AA25" i="79"/>
  <c r="Y25" i="79"/>
  <c r="X25" i="79"/>
  <c r="W25" i="79"/>
  <c r="U25" i="79"/>
  <c r="T25" i="79"/>
  <c r="S25" i="79"/>
  <c r="R25" i="79"/>
  <c r="Q25" i="79"/>
  <c r="N25" i="79"/>
  <c r="M25" i="79"/>
  <c r="L25" i="79"/>
  <c r="K25" i="79"/>
  <c r="I25" i="79"/>
  <c r="H25" i="79"/>
  <c r="F25" i="79"/>
  <c r="E25" i="79"/>
  <c r="D25" i="79"/>
  <c r="CH24" i="79"/>
  <c r="CG24" i="79"/>
  <c r="CF24" i="79"/>
  <c r="CE24" i="79"/>
  <c r="CD24" i="79"/>
  <c r="CC24" i="79"/>
  <c r="CB24" i="79"/>
  <c r="CA24" i="79"/>
  <c r="BZ24" i="79"/>
  <c r="BY24" i="79"/>
  <c r="BX24" i="79"/>
  <c r="BW24" i="79"/>
  <c r="BU24" i="79"/>
  <c r="BS24" i="79"/>
  <c r="BR24" i="79"/>
  <c r="BO24" i="79"/>
  <c r="BN24" i="79"/>
  <c r="BM24" i="79"/>
  <c r="BL24" i="79"/>
  <c r="BK24" i="79"/>
  <c r="BJ24" i="79"/>
  <c r="BI24" i="79"/>
  <c r="BG24" i="79"/>
  <c r="BF24" i="79"/>
  <c r="BE24" i="79"/>
  <c r="BD24" i="79"/>
  <c r="BC24" i="79"/>
  <c r="BB24" i="79"/>
  <c r="BA24" i="79"/>
  <c r="AX24" i="79"/>
  <c r="AT24" i="79"/>
  <c r="AS24" i="79"/>
  <c r="AR24" i="79"/>
  <c r="AQ24" i="79"/>
  <c r="AP24" i="79"/>
  <c r="AO24" i="79"/>
  <c r="AN24" i="79"/>
  <c r="AM24" i="79"/>
  <c r="AL24" i="79"/>
  <c r="AK24" i="79"/>
  <c r="AJ24" i="79"/>
  <c r="AI24" i="79"/>
  <c r="AH24" i="79"/>
  <c r="AG24" i="79"/>
  <c r="AF24" i="79"/>
  <c r="AE24" i="79"/>
  <c r="AD24" i="79"/>
  <c r="AC24" i="79"/>
  <c r="AB24" i="79"/>
  <c r="AA24" i="79"/>
  <c r="Y24" i="79"/>
  <c r="X24" i="79"/>
  <c r="W24" i="79"/>
  <c r="U24" i="79"/>
  <c r="T24" i="79"/>
  <c r="S24" i="79"/>
  <c r="R24" i="79"/>
  <c r="Q24" i="79"/>
  <c r="N24" i="79"/>
  <c r="M24" i="79"/>
  <c r="L24" i="79"/>
  <c r="K24" i="79"/>
  <c r="I24" i="79"/>
  <c r="H24" i="79"/>
  <c r="F24" i="79"/>
  <c r="E24" i="79"/>
  <c r="D24" i="79"/>
  <c r="CH21" i="79"/>
  <c r="CG21" i="79"/>
  <c r="CF21" i="79"/>
  <c r="CE21" i="79"/>
  <c r="CD21" i="79"/>
  <c r="CC21" i="79"/>
  <c r="CB21" i="79"/>
  <c r="CA21" i="79"/>
  <c r="BZ21" i="79"/>
  <c r="BY21" i="79"/>
  <c r="BX21" i="79"/>
  <c r="BW21" i="79"/>
  <c r="BU21" i="79"/>
  <c r="BS21" i="79"/>
  <c r="BR21" i="79"/>
  <c r="BO21" i="79"/>
  <c r="BN21" i="79"/>
  <c r="BM21" i="79"/>
  <c r="BL21" i="79"/>
  <c r="BK21" i="79"/>
  <c r="BJ21" i="79"/>
  <c r="BI21" i="79"/>
  <c r="BG21" i="79"/>
  <c r="BF21" i="79"/>
  <c r="BE21" i="79"/>
  <c r="BD21" i="79"/>
  <c r="BC21" i="79"/>
  <c r="BB21" i="79"/>
  <c r="BA21" i="79"/>
  <c r="AX21" i="79"/>
  <c r="AT21" i="79"/>
  <c r="AS21" i="79"/>
  <c r="AR21" i="79"/>
  <c r="AQ21" i="79"/>
  <c r="AP21" i="79"/>
  <c r="AO21" i="79"/>
  <c r="AN21" i="79"/>
  <c r="AM21" i="79"/>
  <c r="AL21" i="79"/>
  <c r="AK21" i="79"/>
  <c r="AJ21" i="79"/>
  <c r="AI21" i="79"/>
  <c r="AH21" i="79"/>
  <c r="AG21" i="79"/>
  <c r="AF21" i="79"/>
  <c r="AE21" i="79"/>
  <c r="AD21" i="79"/>
  <c r="AC21" i="79"/>
  <c r="AB21" i="79"/>
  <c r="AA21" i="79"/>
  <c r="Y21" i="79"/>
  <c r="X21" i="79"/>
  <c r="W21" i="79"/>
  <c r="U21" i="79"/>
  <c r="T21" i="79"/>
  <c r="S21" i="79"/>
  <c r="R21" i="79"/>
  <c r="Q21" i="79"/>
  <c r="N21" i="79"/>
  <c r="M21" i="79"/>
  <c r="L21" i="79"/>
  <c r="K21" i="79"/>
  <c r="I21" i="79"/>
  <c r="H21" i="79"/>
  <c r="F21" i="79"/>
  <c r="E21" i="79"/>
  <c r="D21" i="79"/>
  <c r="CH20" i="79"/>
  <c r="CG20" i="79"/>
  <c r="CF20" i="79"/>
  <c r="CE20" i="79"/>
  <c r="CD20" i="79"/>
  <c r="CC20" i="79"/>
  <c r="CB20" i="79"/>
  <c r="CA20" i="79"/>
  <c r="BZ20" i="79"/>
  <c r="BY20" i="79"/>
  <c r="BX20" i="79"/>
  <c r="BW20" i="79"/>
  <c r="BU20" i="79"/>
  <c r="BS20" i="79"/>
  <c r="BR20" i="79"/>
  <c r="BO20" i="79"/>
  <c r="BN20" i="79"/>
  <c r="BM20" i="79"/>
  <c r="BL20" i="79"/>
  <c r="BK20" i="79"/>
  <c r="BJ20" i="79"/>
  <c r="BI20" i="79"/>
  <c r="BG20" i="79"/>
  <c r="BF20" i="79"/>
  <c r="BE20" i="79"/>
  <c r="BD20" i="79"/>
  <c r="BC20" i="79"/>
  <c r="BB20" i="79"/>
  <c r="BA20" i="79"/>
  <c r="AX20" i="79"/>
  <c r="AT20" i="79"/>
  <c r="AS20" i="79"/>
  <c r="AR20" i="79"/>
  <c r="AQ20" i="79"/>
  <c r="AP20" i="79"/>
  <c r="AO20" i="79"/>
  <c r="AN20" i="79"/>
  <c r="AM20" i="79"/>
  <c r="AL20" i="79"/>
  <c r="AK20" i="79"/>
  <c r="AJ20" i="79"/>
  <c r="AI20" i="79"/>
  <c r="AH20" i="79"/>
  <c r="AG20" i="79"/>
  <c r="AF20" i="79"/>
  <c r="AE20" i="79"/>
  <c r="AD20" i="79"/>
  <c r="AC20" i="79"/>
  <c r="AB20" i="79"/>
  <c r="AA20" i="79"/>
  <c r="Y20" i="79"/>
  <c r="X20" i="79"/>
  <c r="W20" i="79"/>
  <c r="U20" i="79"/>
  <c r="T20" i="79"/>
  <c r="S20" i="79"/>
  <c r="R20" i="79"/>
  <c r="Q20" i="79"/>
  <c r="N20" i="79"/>
  <c r="M20" i="79"/>
  <c r="L20" i="79"/>
  <c r="K20" i="79"/>
  <c r="I20" i="79"/>
  <c r="H20" i="79"/>
  <c r="F20" i="79"/>
  <c r="E20" i="79"/>
  <c r="D20" i="79"/>
  <c r="CH19" i="79"/>
  <c r="CG19" i="79"/>
  <c r="CF19" i="79"/>
  <c r="CE19" i="79"/>
  <c r="CD19" i="79"/>
  <c r="CC19" i="79"/>
  <c r="CB19" i="79"/>
  <c r="CA19" i="79"/>
  <c r="BZ19" i="79"/>
  <c r="BY19" i="79"/>
  <c r="BX19" i="79"/>
  <c r="BW19" i="79"/>
  <c r="BU19" i="79"/>
  <c r="BR19" i="79"/>
  <c r="BO19" i="79"/>
  <c r="BM19" i="79"/>
  <c r="BK19" i="79"/>
  <c r="BJ19" i="79"/>
  <c r="BI19" i="79"/>
  <c r="BG19" i="79"/>
  <c r="BF19" i="79"/>
  <c r="BE19" i="79"/>
  <c r="BD19" i="79"/>
  <c r="BC19" i="79"/>
  <c r="BB19" i="79"/>
  <c r="BA19" i="79"/>
  <c r="AX19" i="79"/>
  <c r="AT19" i="79"/>
  <c r="AS19" i="79"/>
  <c r="AR19" i="79"/>
  <c r="AQ19" i="79"/>
  <c r="AP19" i="79"/>
  <c r="AO19" i="79"/>
  <c r="AN19" i="79"/>
  <c r="AM19" i="79"/>
  <c r="AK19" i="79"/>
  <c r="AJ19" i="79"/>
  <c r="AI19" i="79"/>
  <c r="AH19" i="79"/>
  <c r="AG19" i="79"/>
  <c r="AF19" i="79"/>
  <c r="AE19" i="79"/>
  <c r="AD19" i="79"/>
  <c r="AC19" i="79"/>
  <c r="AB19" i="79"/>
  <c r="AA19" i="79"/>
  <c r="Y19" i="79"/>
  <c r="X19" i="79"/>
  <c r="W19" i="79"/>
  <c r="U19" i="79"/>
  <c r="T19" i="79"/>
  <c r="S19" i="79"/>
  <c r="R19" i="79"/>
  <c r="Q19" i="79"/>
  <c r="N19" i="79"/>
  <c r="M19" i="79"/>
  <c r="L19" i="79"/>
  <c r="K19" i="79"/>
  <c r="I19" i="79"/>
  <c r="H19" i="79"/>
  <c r="F19" i="79"/>
  <c r="E19" i="79"/>
  <c r="D19" i="79"/>
  <c r="CH18" i="79"/>
  <c r="CG18" i="79"/>
  <c r="CF18" i="79"/>
  <c r="CD18" i="79"/>
  <c r="CB18" i="79"/>
  <c r="CA18" i="79"/>
  <c r="BZ18" i="79"/>
  <c r="BY18" i="79"/>
  <c r="BX18" i="79"/>
  <c r="BW18" i="79"/>
  <c r="BR18" i="79"/>
  <c r="BI18" i="79"/>
  <c r="BF18" i="79"/>
  <c r="BE18" i="79"/>
  <c r="BD18" i="79"/>
  <c r="BB18" i="79"/>
  <c r="BA18" i="79"/>
  <c r="AX18" i="79"/>
  <c r="AT18" i="79"/>
  <c r="AS18" i="79"/>
  <c r="AR18" i="79"/>
  <c r="AQ18" i="79"/>
  <c r="AM18" i="79"/>
  <c r="AK18" i="79"/>
  <c r="AJ18" i="79"/>
  <c r="AI18" i="79"/>
  <c r="AH18" i="79"/>
  <c r="AG18" i="79"/>
  <c r="AF18" i="79"/>
  <c r="AE18" i="79"/>
  <c r="AD18" i="79"/>
  <c r="AC18" i="79"/>
  <c r="AB18" i="79"/>
  <c r="AA18" i="79"/>
  <c r="Y18" i="79"/>
  <c r="W18" i="79"/>
  <c r="T18" i="79"/>
  <c r="S18" i="79"/>
  <c r="Q18" i="79"/>
  <c r="N18" i="79"/>
  <c r="M18" i="79"/>
  <c r="L18" i="79"/>
  <c r="K18" i="79"/>
  <c r="I18" i="79"/>
  <c r="F18" i="79"/>
  <c r="E18" i="79"/>
  <c r="CH12" i="79"/>
  <c r="CG12" i="79"/>
  <c r="CF12" i="79"/>
  <c r="CE12" i="79"/>
  <c r="CD12" i="79"/>
  <c r="CC12" i="79"/>
  <c r="CB12" i="79"/>
  <c r="CA12" i="79"/>
  <c r="BZ12" i="79"/>
  <c r="BY12" i="79"/>
  <c r="BX12" i="79"/>
  <c r="BW12" i="79"/>
  <c r="BU12" i="79"/>
  <c r="BS12" i="79"/>
  <c r="BR12" i="79"/>
  <c r="BO12" i="79"/>
  <c r="BN12" i="79"/>
  <c r="BM12" i="79"/>
  <c r="BL12" i="79"/>
  <c r="BK12" i="79"/>
  <c r="BJ12" i="79"/>
  <c r="BI12" i="79"/>
  <c r="BG12" i="79"/>
  <c r="BF12" i="79"/>
  <c r="BE12" i="79"/>
  <c r="BD12" i="79"/>
  <c r="BC12" i="79"/>
  <c r="BB12" i="79"/>
  <c r="BA12" i="79"/>
  <c r="AX12" i="79"/>
  <c r="AT12" i="79"/>
  <c r="AS12" i="79"/>
  <c r="AR12" i="79"/>
  <c r="AQ12" i="79"/>
  <c r="AP12" i="79"/>
  <c r="AO12" i="79"/>
  <c r="AN12" i="79"/>
  <c r="AM12" i="79"/>
  <c r="AL12" i="79"/>
  <c r="AK12" i="79"/>
  <c r="AJ12" i="79"/>
  <c r="AI12" i="79"/>
  <c r="AH12" i="79"/>
  <c r="AG12" i="79"/>
  <c r="AF12" i="79"/>
  <c r="AE12" i="79"/>
  <c r="AD12" i="79"/>
  <c r="AC12" i="79"/>
  <c r="AB12" i="79"/>
  <c r="AA12" i="79"/>
  <c r="Y12" i="79"/>
  <c r="X12" i="79"/>
  <c r="W12" i="79"/>
  <c r="U12" i="79"/>
  <c r="T12" i="79"/>
  <c r="S12" i="79"/>
  <c r="R12" i="79"/>
  <c r="Q12" i="79"/>
  <c r="N12" i="79"/>
  <c r="M12" i="79"/>
  <c r="L12" i="79"/>
  <c r="K12" i="79"/>
  <c r="I12" i="79"/>
  <c r="H12" i="79"/>
  <c r="F12" i="79"/>
  <c r="E12" i="79"/>
  <c r="D12" i="79"/>
  <c r="CH11" i="79"/>
  <c r="CG11" i="79"/>
  <c r="CF11" i="79"/>
  <c r="CE11" i="79"/>
  <c r="CD11" i="79"/>
  <c r="CC11" i="79"/>
  <c r="CB11" i="79"/>
  <c r="CA11" i="79"/>
  <c r="BZ11" i="79"/>
  <c r="BY11" i="79"/>
  <c r="BX11" i="79"/>
  <c r="BW11" i="79"/>
  <c r="BU11" i="79"/>
  <c r="BS11" i="79"/>
  <c r="BR11" i="79"/>
  <c r="BO11" i="79"/>
  <c r="BN11" i="79"/>
  <c r="BM11" i="79"/>
  <c r="BL11" i="79"/>
  <c r="BK11" i="79"/>
  <c r="BJ11" i="79"/>
  <c r="BI11" i="79"/>
  <c r="BG11" i="79"/>
  <c r="BF11" i="79"/>
  <c r="BE11" i="79"/>
  <c r="BD11" i="79"/>
  <c r="BC11" i="79"/>
  <c r="BB11" i="79"/>
  <c r="BA11" i="79"/>
  <c r="AX11" i="79"/>
  <c r="AT11" i="79"/>
  <c r="AS11" i="79"/>
  <c r="AR11" i="79"/>
  <c r="AQ11" i="79"/>
  <c r="AP11" i="79"/>
  <c r="AO11" i="79"/>
  <c r="AN11" i="79"/>
  <c r="AM11" i="79"/>
  <c r="AL11" i="79"/>
  <c r="AK11" i="79"/>
  <c r="AJ11" i="79"/>
  <c r="AI11" i="79"/>
  <c r="AH11" i="79"/>
  <c r="AG11" i="79"/>
  <c r="AF11" i="79"/>
  <c r="AE11" i="79"/>
  <c r="AD11" i="79"/>
  <c r="AC11" i="79"/>
  <c r="AB11" i="79"/>
  <c r="AA11" i="79"/>
  <c r="Y11" i="79"/>
  <c r="X11" i="79"/>
  <c r="W11" i="79"/>
  <c r="U11" i="79"/>
  <c r="T11" i="79"/>
  <c r="S11" i="79"/>
  <c r="R11" i="79"/>
  <c r="Q11" i="79"/>
  <c r="N11" i="79"/>
  <c r="M11" i="79"/>
  <c r="L11" i="79"/>
  <c r="K11" i="79"/>
  <c r="I11" i="79"/>
  <c r="H11" i="79"/>
  <c r="F11" i="79"/>
  <c r="E11" i="79"/>
  <c r="D11" i="79"/>
  <c r="CH8" i="79"/>
  <c r="CG8" i="79"/>
  <c r="CF8" i="79"/>
  <c r="CE8" i="79"/>
  <c r="CD8" i="79"/>
  <c r="CC8" i="79"/>
  <c r="CB8" i="79"/>
  <c r="CA8" i="79"/>
  <c r="BZ8" i="79"/>
  <c r="BY8" i="79"/>
  <c r="BX8" i="79"/>
  <c r="BW8" i="79"/>
  <c r="BU8" i="79"/>
  <c r="BS8" i="79"/>
  <c r="BR8" i="79"/>
  <c r="BO8" i="79"/>
  <c r="BN8" i="79"/>
  <c r="BM8" i="79"/>
  <c r="BL8" i="79"/>
  <c r="BK8" i="79"/>
  <c r="BJ8" i="79"/>
  <c r="BI8" i="79"/>
  <c r="BG8" i="79"/>
  <c r="BF8" i="79"/>
  <c r="BE8" i="79"/>
  <c r="BD8" i="79"/>
  <c r="BC8" i="79"/>
  <c r="BB8" i="79"/>
  <c r="BA8" i="79"/>
  <c r="AX8" i="79"/>
  <c r="AT8" i="79"/>
  <c r="AS8" i="79"/>
  <c r="AR8" i="79"/>
  <c r="AQ8" i="79"/>
  <c r="AP8" i="79"/>
  <c r="AO8" i="79"/>
  <c r="AN8" i="79"/>
  <c r="AM8" i="79"/>
  <c r="AL8" i="79"/>
  <c r="AK8" i="79"/>
  <c r="AJ8" i="79"/>
  <c r="AI8" i="79"/>
  <c r="AH8" i="79"/>
  <c r="AG8" i="79"/>
  <c r="AF8" i="79"/>
  <c r="AE8" i="79"/>
  <c r="AD8" i="79"/>
  <c r="AC8" i="79"/>
  <c r="AB8" i="79"/>
  <c r="AA8" i="79"/>
  <c r="Y8" i="79"/>
  <c r="X8" i="79"/>
  <c r="W8" i="79"/>
  <c r="U8" i="79"/>
  <c r="T8" i="79"/>
  <c r="S8" i="79"/>
  <c r="R8" i="79"/>
  <c r="Q8" i="79"/>
  <c r="N8" i="79"/>
  <c r="M8" i="79"/>
  <c r="L8" i="79"/>
  <c r="K8" i="79"/>
  <c r="I8" i="79"/>
  <c r="H8" i="79"/>
  <c r="F8" i="79"/>
  <c r="E8" i="79"/>
  <c r="D8" i="79"/>
  <c r="CH7" i="79"/>
  <c r="CG7" i="79"/>
  <c r="CF7" i="79"/>
  <c r="CE7" i="79"/>
  <c r="CD7" i="79"/>
  <c r="CC7" i="79"/>
  <c r="CB7" i="79"/>
  <c r="CA7" i="79"/>
  <c r="BZ7" i="79"/>
  <c r="BY7" i="79"/>
  <c r="BX7" i="79"/>
  <c r="BW7" i="79"/>
  <c r="BU7" i="79"/>
  <c r="BS7" i="79"/>
  <c r="BR7" i="79"/>
  <c r="BO7" i="79"/>
  <c r="BN7" i="79"/>
  <c r="BM7" i="79"/>
  <c r="BL7" i="79"/>
  <c r="BK7" i="79"/>
  <c r="BJ7" i="79"/>
  <c r="BI7" i="79"/>
  <c r="BG7" i="79"/>
  <c r="BF7" i="79"/>
  <c r="BE7" i="79"/>
  <c r="BD7" i="79"/>
  <c r="BC7" i="79"/>
  <c r="BB7" i="79"/>
  <c r="BA7" i="79"/>
  <c r="AX7" i="79"/>
  <c r="AT7" i="79"/>
  <c r="AS7" i="79"/>
  <c r="AR7" i="79"/>
  <c r="AQ7" i="79"/>
  <c r="AP7" i="79"/>
  <c r="AO7" i="79"/>
  <c r="AN7" i="79"/>
  <c r="AM7" i="79"/>
  <c r="AL7" i="79"/>
  <c r="AK7" i="79"/>
  <c r="AJ7" i="79"/>
  <c r="AI7" i="79"/>
  <c r="AH7" i="79"/>
  <c r="AG7" i="79"/>
  <c r="AF7" i="79"/>
  <c r="AE7" i="79"/>
  <c r="AD7" i="79"/>
  <c r="AC7" i="79"/>
  <c r="AB7" i="79"/>
  <c r="AA7" i="79"/>
  <c r="Y7" i="79"/>
  <c r="X7" i="79"/>
  <c r="W7" i="79"/>
  <c r="U7" i="79"/>
  <c r="T7" i="79"/>
  <c r="S7" i="79"/>
  <c r="R7" i="79"/>
  <c r="Q7" i="79"/>
  <c r="N7" i="79"/>
  <c r="M7" i="79"/>
  <c r="L7" i="79"/>
  <c r="K7" i="79"/>
  <c r="I7" i="79"/>
  <c r="H7" i="79"/>
  <c r="F7" i="79"/>
  <c r="E7" i="79"/>
  <c r="D7" i="79"/>
  <c r="CH6" i="79"/>
  <c r="CG6" i="79"/>
  <c r="CF6" i="79"/>
  <c r="CE6" i="79"/>
  <c r="CD6" i="79"/>
  <c r="CC6" i="79"/>
  <c r="CB6" i="79"/>
  <c r="CA6" i="79"/>
  <c r="BZ6" i="79"/>
  <c r="BY6" i="79"/>
  <c r="BX6" i="79"/>
  <c r="BW6" i="79"/>
  <c r="BU6" i="79"/>
  <c r="BR6" i="79"/>
  <c r="BM6" i="79"/>
  <c r="BK6" i="79"/>
  <c r="BJ6" i="79"/>
  <c r="BI6" i="79"/>
  <c r="BG6" i="79"/>
  <c r="BF6" i="79"/>
  <c r="BE6" i="79"/>
  <c r="BD6" i="79"/>
  <c r="BC6" i="79"/>
  <c r="BB6" i="79"/>
  <c r="BA6" i="79"/>
  <c r="AX6" i="79"/>
  <c r="AT6" i="79"/>
  <c r="AS6" i="79"/>
  <c r="AR6" i="79"/>
  <c r="AQ6" i="79"/>
  <c r="AP6" i="79"/>
  <c r="AO6" i="79"/>
  <c r="AN6" i="79"/>
  <c r="AM6" i="79"/>
  <c r="AK6" i="79"/>
  <c r="AJ6" i="79"/>
  <c r="AI6" i="79"/>
  <c r="AH6" i="79"/>
  <c r="AG6" i="79"/>
  <c r="AF6" i="79"/>
  <c r="AE6" i="79"/>
  <c r="AD6" i="79"/>
  <c r="AC6" i="79"/>
  <c r="AB6" i="79"/>
  <c r="AA6" i="79"/>
  <c r="Y6" i="79"/>
  <c r="X6" i="79"/>
  <c r="W6" i="79"/>
  <c r="U6" i="79"/>
  <c r="T6" i="79"/>
  <c r="S6" i="79"/>
  <c r="Q6" i="79"/>
  <c r="N6" i="79"/>
  <c r="M6" i="79"/>
  <c r="L6" i="79"/>
  <c r="K6" i="79"/>
  <c r="I6" i="79"/>
  <c r="H6" i="79"/>
  <c r="F6" i="79"/>
  <c r="E6" i="79"/>
  <c r="D6" i="79"/>
  <c r="CH5" i="79"/>
  <c r="CG5" i="79"/>
  <c r="CF5" i="79"/>
  <c r="CD5" i="79"/>
  <c r="CB5" i="79"/>
  <c r="CA5" i="79"/>
  <c r="BZ5" i="79"/>
  <c r="BY5" i="79"/>
  <c r="BX5" i="79"/>
  <c r="BW5" i="79"/>
  <c r="BR5" i="79"/>
  <c r="BI5" i="79"/>
  <c r="BF5" i="79"/>
  <c r="BE5" i="79"/>
  <c r="BD5" i="79"/>
  <c r="BB5" i="79"/>
  <c r="BA5" i="79"/>
  <c r="AX5" i="79"/>
  <c r="AT5" i="79"/>
  <c r="AS5" i="79"/>
  <c r="AR5" i="79"/>
  <c r="AQ5" i="79"/>
  <c r="AM5" i="79"/>
  <c r="AK5" i="79"/>
  <c r="AJ5" i="79"/>
  <c r="AI5" i="79"/>
  <c r="AH5" i="79"/>
  <c r="AG5" i="79"/>
  <c r="AF5" i="79"/>
  <c r="AE5" i="79"/>
  <c r="AD5" i="79"/>
  <c r="AC5" i="79"/>
  <c r="AB5" i="79"/>
  <c r="AA5" i="79"/>
  <c r="Y5" i="79"/>
  <c r="W5" i="79"/>
  <c r="T5" i="79"/>
  <c r="S5" i="79"/>
  <c r="Q5" i="79"/>
  <c r="N5" i="79"/>
  <c r="M5" i="79"/>
  <c r="L5" i="79"/>
  <c r="K5" i="79"/>
  <c r="I5" i="79"/>
  <c r="F5" i="79"/>
  <c r="E5" i="79"/>
  <c r="CH25" i="63"/>
  <c r="CG25" i="63"/>
  <c r="CF25" i="63"/>
  <c r="CE25" i="63"/>
  <c r="CD25" i="63"/>
  <c r="CC25" i="63"/>
  <c r="CB25" i="63"/>
  <c r="CA25" i="63"/>
  <c r="BZ25" i="63"/>
  <c r="BY25" i="63"/>
  <c r="BX25" i="63"/>
  <c r="BW25" i="63"/>
  <c r="BU25" i="63"/>
  <c r="BS25" i="63"/>
  <c r="BR25" i="63"/>
  <c r="BO25" i="63"/>
  <c r="BN25" i="63"/>
  <c r="BM25" i="63"/>
  <c r="BL25" i="63"/>
  <c r="BK25" i="63"/>
  <c r="BJ25" i="63"/>
  <c r="BI25" i="63"/>
  <c r="BG25" i="63"/>
  <c r="BF25" i="63"/>
  <c r="BE25" i="63"/>
  <c r="BD25" i="63"/>
  <c r="BC25" i="63"/>
  <c r="BB25" i="63"/>
  <c r="BA25" i="63"/>
  <c r="AX25" i="63"/>
  <c r="AT25" i="63"/>
  <c r="AS25" i="63"/>
  <c r="AR25" i="63"/>
  <c r="AQ25" i="63"/>
  <c r="AP25" i="63"/>
  <c r="AO25" i="63"/>
  <c r="AN25" i="63"/>
  <c r="AM25" i="63"/>
  <c r="AL25" i="63"/>
  <c r="AK25" i="63"/>
  <c r="AJ25" i="63"/>
  <c r="AI25" i="63"/>
  <c r="AH25" i="63"/>
  <c r="AG25" i="63"/>
  <c r="AF25" i="63"/>
  <c r="AE25" i="63"/>
  <c r="AD25" i="63"/>
  <c r="AC25" i="63"/>
  <c r="AB25" i="63"/>
  <c r="AA25" i="63"/>
  <c r="Y25" i="63"/>
  <c r="X25" i="63"/>
  <c r="W25" i="63"/>
  <c r="U25" i="63"/>
  <c r="T25" i="63"/>
  <c r="S25" i="63"/>
  <c r="R25" i="63"/>
  <c r="Q25" i="63"/>
  <c r="N25" i="63"/>
  <c r="M25" i="63"/>
  <c r="L25" i="63"/>
  <c r="K25" i="63"/>
  <c r="I25" i="63"/>
  <c r="H25" i="63"/>
  <c r="F25" i="63"/>
  <c r="E25" i="63"/>
  <c r="D25" i="63"/>
  <c r="CH24" i="63"/>
  <c r="CG24" i="63"/>
  <c r="CF24" i="63"/>
  <c r="CE24" i="63"/>
  <c r="CD24" i="63"/>
  <c r="CC24" i="63"/>
  <c r="CB24" i="63"/>
  <c r="CA24" i="63"/>
  <c r="BZ24" i="63"/>
  <c r="BY24" i="63"/>
  <c r="BX24" i="63"/>
  <c r="BW24" i="63"/>
  <c r="BU24" i="63"/>
  <c r="BS24" i="63"/>
  <c r="BR24" i="63"/>
  <c r="BO24" i="63"/>
  <c r="BN24" i="63"/>
  <c r="BM24" i="63"/>
  <c r="BL24" i="63"/>
  <c r="BK24" i="63"/>
  <c r="BJ24" i="63"/>
  <c r="BI24" i="63"/>
  <c r="BG24" i="63"/>
  <c r="BF24" i="63"/>
  <c r="BE24" i="63"/>
  <c r="BD24" i="63"/>
  <c r="BC24" i="63"/>
  <c r="BB24" i="63"/>
  <c r="BA24" i="63"/>
  <c r="AX24" i="63"/>
  <c r="AT24" i="63"/>
  <c r="AS24" i="63"/>
  <c r="AR24" i="63"/>
  <c r="AQ24" i="63"/>
  <c r="AP24" i="63"/>
  <c r="AO24" i="63"/>
  <c r="AN24" i="63"/>
  <c r="AM24" i="63"/>
  <c r="AL24" i="63"/>
  <c r="AK24" i="63"/>
  <c r="AJ24" i="63"/>
  <c r="AI24" i="63"/>
  <c r="AH24" i="63"/>
  <c r="AG24" i="63"/>
  <c r="AF24" i="63"/>
  <c r="AE24" i="63"/>
  <c r="AD24" i="63"/>
  <c r="AC24" i="63"/>
  <c r="AB24" i="63"/>
  <c r="AA24" i="63"/>
  <c r="Y24" i="63"/>
  <c r="X24" i="63"/>
  <c r="W24" i="63"/>
  <c r="U24" i="63"/>
  <c r="T24" i="63"/>
  <c r="S24" i="63"/>
  <c r="R24" i="63"/>
  <c r="Q24" i="63"/>
  <c r="N24" i="63"/>
  <c r="M24" i="63"/>
  <c r="L24" i="63"/>
  <c r="K24" i="63"/>
  <c r="I24" i="63"/>
  <c r="H24" i="63"/>
  <c r="F24" i="63"/>
  <c r="E24" i="63"/>
  <c r="D24" i="63"/>
  <c r="CH21" i="63"/>
  <c r="CG21" i="63"/>
  <c r="CF21" i="63"/>
  <c r="CE21" i="63"/>
  <c r="CD21" i="63"/>
  <c r="CC21" i="63"/>
  <c r="CB21" i="63"/>
  <c r="CA21" i="63"/>
  <c r="BZ21" i="63"/>
  <c r="BY21" i="63"/>
  <c r="BX21" i="63"/>
  <c r="BW21" i="63"/>
  <c r="BU21" i="63"/>
  <c r="BS21" i="63"/>
  <c r="BR21" i="63"/>
  <c r="BO21" i="63"/>
  <c r="BN21" i="63"/>
  <c r="BM21" i="63"/>
  <c r="BL21" i="63"/>
  <c r="BK21" i="63"/>
  <c r="BJ21" i="63"/>
  <c r="BI21" i="63"/>
  <c r="BG21" i="63"/>
  <c r="BF21" i="63"/>
  <c r="BE21" i="63"/>
  <c r="BD21" i="63"/>
  <c r="BC21" i="63"/>
  <c r="BB21" i="63"/>
  <c r="BA21" i="63"/>
  <c r="AX21" i="63"/>
  <c r="AT21" i="63"/>
  <c r="AS21" i="63"/>
  <c r="AR21" i="63"/>
  <c r="AQ21" i="63"/>
  <c r="AP21" i="63"/>
  <c r="AO21" i="63"/>
  <c r="AN21" i="63"/>
  <c r="AM21" i="63"/>
  <c r="AL21" i="63"/>
  <c r="AK21" i="63"/>
  <c r="AJ21" i="63"/>
  <c r="AI21" i="63"/>
  <c r="AH21" i="63"/>
  <c r="AG21" i="63"/>
  <c r="AF21" i="63"/>
  <c r="AE21" i="63"/>
  <c r="AD21" i="63"/>
  <c r="AC21" i="63"/>
  <c r="AB21" i="63"/>
  <c r="AA21" i="63"/>
  <c r="Y21" i="63"/>
  <c r="X21" i="63"/>
  <c r="W21" i="63"/>
  <c r="U21" i="63"/>
  <c r="T21" i="63"/>
  <c r="S21" i="63"/>
  <c r="R21" i="63"/>
  <c r="Q21" i="63"/>
  <c r="N21" i="63"/>
  <c r="M21" i="63"/>
  <c r="L21" i="63"/>
  <c r="K21" i="63"/>
  <c r="I21" i="63"/>
  <c r="H21" i="63"/>
  <c r="F21" i="63"/>
  <c r="E21" i="63"/>
  <c r="D21" i="63"/>
  <c r="CH20" i="63"/>
  <c r="CG20" i="63"/>
  <c r="CF20" i="63"/>
  <c r="CE20" i="63"/>
  <c r="CD20" i="63"/>
  <c r="CC20" i="63"/>
  <c r="CB20" i="63"/>
  <c r="CA20" i="63"/>
  <c r="BZ20" i="63"/>
  <c r="BY20" i="63"/>
  <c r="BX20" i="63"/>
  <c r="BW20" i="63"/>
  <c r="BU20" i="63"/>
  <c r="BS20" i="63"/>
  <c r="BR20" i="63"/>
  <c r="BO20" i="63"/>
  <c r="BN20" i="63"/>
  <c r="BM20" i="63"/>
  <c r="BL20" i="63"/>
  <c r="BK20" i="63"/>
  <c r="BJ20" i="63"/>
  <c r="BI20" i="63"/>
  <c r="BG20" i="63"/>
  <c r="BF20" i="63"/>
  <c r="BE20" i="63"/>
  <c r="BD20" i="63"/>
  <c r="BC20" i="63"/>
  <c r="BB20" i="63"/>
  <c r="BA20" i="63"/>
  <c r="AX20" i="63"/>
  <c r="AT20" i="63"/>
  <c r="AS20" i="63"/>
  <c r="AR20" i="63"/>
  <c r="AQ20" i="63"/>
  <c r="AP20" i="63"/>
  <c r="AO20" i="63"/>
  <c r="AN20" i="63"/>
  <c r="AM20" i="63"/>
  <c r="AL20" i="63"/>
  <c r="AK20" i="63"/>
  <c r="AJ20" i="63"/>
  <c r="AI20" i="63"/>
  <c r="AH20" i="63"/>
  <c r="AG20" i="63"/>
  <c r="AF20" i="63"/>
  <c r="AE20" i="63"/>
  <c r="AD20" i="63"/>
  <c r="AC20" i="63"/>
  <c r="AB20" i="63"/>
  <c r="AA20" i="63"/>
  <c r="Y20" i="63"/>
  <c r="X20" i="63"/>
  <c r="W20" i="63"/>
  <c r="U20" i="63"/>
  <c r="T20" i="63"/>
  <c r="S20" i="63"/>
  <c r="R20" i="63"/>
  <c r="Q20" i="63"/>
  <c r="N20" i="63"/>
  <c r="M20" i="63"/>
  <c r="L20" i="63"/>
  <c r="K20" i="63"/>
  <c r="I20" i="63"/>
  <c r="H20" i="63"/>
  <c r="F20" i="63"/>
  <c r="E20" i="63"/>
  <c r="D20" i="63"/>
  <c r="CH19" i="63"/>
  <c r="CG19" i="63"/>
  <c r="CF19" i="63"/>
  <c r="CE19" i="63"/>
  <c r="CD19" i="63"/>
  <c r="CC19" i="63"/>
  <c r="CB19" i="63"/>
  <c r="CA19" i="63"/>
  <c r="BZ19" i="63"/>
  <c r="BY19" i="63"/>
  <c r="BX19" i="63"/>
  <c r="BW19" i="63"/>
  <c r="BU19" i="63"/>
  <c r="BR19" i="63"/>
  <c r="BO19" i="63"/>
  <c r="BM19" i="63"/>
  <c r="BK19" i="63"/>
  <c r="BJ19" i="63"/>
  <c r="BI19" i="63"/>
  <c r="BG19" i="63"/>
  <c r="BF19" i="63"/>
  <c r="BE19" i="63"/>
  <c r="BD19" i="63"/>
  <c r="BC19" i="63"/>
  <c r="BB19" i="63"/>
  <c r="BA19" i="63"/>
  <c r="AX19" i="63"/>
  <c r="AT19" i="63"/>
  <c r="AS19" i="63"/>
  <c r="AR19" i="63"/>
  <c r="AQ19" i="63"/>
  <c r="AP19" i="63"/>
  <c r="AO19" i="63"/>
  <c r="AN19" i="63"/>
  <c r="AM19" i="63"/>
  <c r="AK19" i="63"/>
  <c r="AJ19" i="63"/>
  <c r="AI19" i="63"/>
  <c r="AH19" i="63"/>
  <c r="AG19" i="63"/>
  <c r="AF19" i="63"/>
  <c r="AE19" i="63"/>
  <c r="AD19" i="63"/>
  <c r="AC19" i="63"/>
  <c r="AB19" i="63"/>
  <c r="AA19" i="63"/>
  <c r="Y19" i="63"/>
  <c r="X19" i="63"/>
  <c r="W19" i="63"/>
  <c r="U19" i="63"/>
  <c r="T19" i="63"/>
  <c r="S19" i="63"/>
  <c r="R19" i="63"/>
  <c r="Q19" i="63"/>
  <c r="N19" i="63"/>
  <c r="M19" i="63"/>
  <c r="L19" i="63"/>
  <c r="K19" i="63"/>
  <c r="I19" i="63"/>
  <c r="H19" i="63"/>
  <c r="F19" i="63"/>
  <c r="E19" i="63"/>
  <c r="D19" i="63"/>
  <c r="CH18" i="63"/>
  <c r="CG18" i="63"/>
  <c r="CF18" i="63"/>
  <c r="CD18" i="63"/>
  <c r="CB18" i="63"/>
  <c r="CA18" i="63"/>
  <c r="BZ18" i="63"/>
  <c r="BY18" i="63"/>
  <c r="BX18" i="63"/>
  <c r="BW18" i="63"/>
  <c r="BR18" i="63"/>
  <c r="BI18" i="63"/>
  <c r="BF18" i="63"/>
  <c r="BE18" i="63"/>
  <c r="BD18" i="63"/>
  <c r="BB18" i="63"/>
  <c r="BA18" i="63"/>
  <c r="AX18" i="63"/>
  <c r="AT18" i="63"/>
  <c r="AS18" i="63"/>
  <c r="AR18" i="63"/>
  <c r="AQ18" i="63"/>
  <c r="AM18" i="63"/>
  <c r="AK18" i="63"/>
  <c r="AJ18" i="63"/>
  <c r="AI18" i="63"/>
  <c r="AH18" i="63"/>
  <c r="AG18" i="63"/>
  <c r="AF18" i="63"/>
  <c r="AE18" i="63"/>
  <c r="AD18" i="63"/>
  <c r="AC18" i="63"/>
  <c r="AB18" i="63"/>
  <c r="AA18" i="63"/>
  <c r="Y18" i="63"/>
  <c r="W18" i="63"/>
  <c r="T18" i="63"/>
  <c r="S18" i="63"/>
  <c r="Q18" i="63"/>
  <c r="N18" i="63"/>
  <c r="M18" i="63"/>
  <c r="L18" i="63"/>
  <c r="K18" i="63"/>
  <c r="I18" i="63"/>
  <c r="F18" i="63"/>
  <c r="E18" i="63"/>
  <c r="CH12" i="63"/>
  <c r="CG12" i="63"/>
  <c r="CF12" i="63"/>
  <c r="CE12" i="63"/>
  <c r="CD12" i="63"/>
  <c r="CC12" i="63"/>
  <c r="CB12" i="63"/>
  <c r="CA12" i="63"/>
  <c r="BZ12" i="63"/>
  <c r="BY12" i="63"/>
  <c r="BX12" i="63"/>
  <c r="BW12" i="63"/>
  <c r="BU12" i="63"/>
  <c r="BS12" i="63"/>
  <c r="BR12" i="63"/>
  <c r="BO12" i="63"/>
  <c r="BN12" i="63"/>
  <c r="BM12" i="63"/>
  <c r="BL12" i="63"/>
  <c r="BK12" i="63"/>
  <c r="BJ12" i="63"/>
  <c r="BI12" i="63"/>
  <c r="BG12" i="63"/>
  <c r="BF12" i="63"/>
  <c r="BE12" i="63"/>
  <c r="BD12" i="63"/>
  <c r="BC12" i="63"/>
  <c r="BB12" i="63"/>
  <c r="BA12" i="63"/>
  <c r="AX12" i="63"/>
  <c r="AT12" i="63"/>
  <c r="AS12" i="63"/>
  <c r="AR12" i="63"/>
  <c r="AQ12" i="63"/>
  <c r="AP12" i="63"/>
  <c r="AO12" i="63"/>
  <c r="AN12" i="63"/>
  <c r="AM12" i="63"/>
  <c r="AL12" i="63"/>
  <c r="AK12" i="63"/>
  <c r="AJ12" i="63"/>
  <c r="AI12" i="63"/>
  <c r="AH12" i="63"/>
  <c r="AG12" i="63"/>
  <c r="AF12" i="63"/>
  <c r="AE12" i="63"/>
  <c r="AD12" i="63"/>
  <c r="AC12" i="63"/>
  <c r="AB12" i="63"/>
  <c r="AA12" i="63"/>
  <c r="Y12" i="63"/>
  <c r="X12" i="63"/>
  <c r="W12" i="63"/>
  <c r="U12" i="63"/>
  <c r="T12" i="63"/>
  <c r="S12" i="63"/>
  <c r="R12" i="63"/>
  <c r="Q12" i="63"/>
  <c r="N12" i="63"/>
  <c r="M12" i="63"/>
  <c r="L12" i="63"/>
  <c r="K12" i="63"/>
  <c r="I12" i="63"/>
  <c r="H12" i="63"/>
  <c r="F12" i="63"/>
  <c r="E12" i="63"/>
  <c r="D12" i="63"/>
  <c r="CH11" i="63"/>
  <c r="CG11" i="63"/>
  <c r="CF11" i="63"/>
  <c r="CE11" i="63"/>
  <c r="CD11" i="63"/>
  <c r="CC11" i="63"/>
  <c r="CB11" i="63"/>
  <c r="CA11" i="63"/>
  <c r="BZ11" i="63"/>
  <c r="BY11" i="63"/>
  <c r="BX11" i="63"/>
  <c r="BW11" i="63"/>
  <c r="BU11" i="63"/>
  <c r="BS11" i="63"/>
  <c r="BR11" i="63"/>
  <c r="BO11" i="63"/>
  <c r="BN11" i="63"/>
  <c r="BM11" i="63"/>
  <c r="BL11" i="63"/>
  <c r="BK11" i="63"/>
  <c r="BJ11" i="63"/>
  <c r="BI11" i="63"/>
  <c r="BG11" i="63"/>
  <c r="BF11" i="63"/>
  <c r="BE11" i="63"/>
  <c r="BD11" i="63"/>
  <c r="BC11" i="63"/>
  <c r="BB11" i="63"/>
  <c r="BA11" i="63"/>
  <c r="AX11" i="63"/>
  <c r="AT11" i="63"/>
  <c r="AS11" i="63"/>
  <c r="AR11" i="63"/>
  <c r="AQ11" i="63"/>
  <c r="AP11" i="63"/>
  <c r="AO11" i="63"/>
  <c r="AN11" i="63"/>
  <c r="AM11" i="63"/>
  <c r="AL11" i="63"/>
  <c r="AK11" i="63"/>
  <c r="AJ11" i="63"/>
  <c r="AI11" i="63"/>
  <c r="AH11" i="63"/>
  <c r="AG11" i="63"/>
  <c r="AF11" i="63"/>
  <c r="AE11" i="63"/>
  <c r="AD11" i="63"/>
  <c r="AC11" i="63"/>
  <c r="AB11" i="63"/>
  <c r="AA11" i="63"/>
  <c r="Y11" i="63"/>
  <c r="X11" i="63"/>
  <c r="W11" i="63"/>
  <c r="U11" i="63"/>
  <c r="T11" i="63"/>
  <c r="S11" i="63"/>
  <c r="R11" i="63"/>
  <c r="Q11" i="63"/>
  <c r="N11" i="63"/>
  <c r="M11" i="63"/>
  <c r="L11" i="63"/>
  <c r="K11" i="63"/>
  <c r="I11" i="63"/>
  <c r="H11" i="63"/>
  <c r="F11" i="63"/>
  <c r="E11" i="63"/>
  <c r="D11" i="63"/>
  <c r="CH8" i="63"/>
  <c r="CG8" i="63"/>
  <c r="CF8" i="63"/>
  <c r="CE8" i="63"/>
  <c r="CD8" i="63"/>
  <c r="CC8" i="63"/>
  <c r="CB8" i="63"/>
  <c r="CA8" i="63"/>
  <c r="BZ8" i="63"/>
  <c r="BY8" i="63"/>
  <c r="BX8" i="63"/>
  <c r="BW8" i="63"/>
  <c r="BU8" i="63"/>
  <c r="BS8" i="63"/>
  <c r="BR8" i="63"/>
  <c r="BO8" i="63"/>
  <c r="BN8" i="63"/>
  <c r="BM8" i="63"/>
  <c r="BL8" i="63"/>
  <c r="BK8" i="63"/>
  <c r="BJ8" i="63"/>
  <c r="BI8" i="63"/>
  <c r="BG8" i="63"/>
  <c r="BF8" i="63"/>
  <c r="BE8" i="63"/>
  <c r="BD8" i="63"/>
  <c r="BC8" i="63"/>
  <c r="BB8" i="63"/>
  <c r="BA8" i="63"/>
  <c r="AX8" i="63"/>
  <c r="AT8" i="63"/>
  <c r="AS8" i="63"/>
  <c r="AR8" i="63"/>
  <c r="AQ8" i="63"/>
  <c r="AP8" i="63"/>
  <c r="AO8" i="63"/>
  <c r="AN8" i="63"/>
  <c r="AM8" i="63"/>
  <c r="AL8" i="63"/>
  <c r="AK8" i="63"/>
  <c r="AJ8" i="63"/>
  <c r="AI8" i="63"/>
  <c r="AH8" i="63"/>
  <c r="AG8" i="63"/>
  <c r="AF8" i="63"/>
  <c r="AE8" i="63"/>
  <c r="AD8" i="63"/>
  <c r="AC8" i="63"/>
  <c r="AB8" i="63"/>
  <c r="AA8" i="63"/>
  <c r="Y8" i="63"/>
  <c r="X8" i="63"/>
  <c r="W8" i="63"/>
  <c r="U8" i="63"/>
  <c r="T8" i="63"/>
  <c r="S8" i="63"/>
  <c r="R8" i="63"/>
  <c r="Q8" i="63"/>
  <c r="N8" i="63"/>
  <c r="M8" i="63"/>
  <c r="L8" i="63"/>
  <c r="K8" i="63"/>
  <c r="I8" i="63"/>
  <c r="H8" i="63"/>
  <c r="F8" i="63"/>
  <c r="E8" i="63"/>
  <c r="D8" i="63"/>
  <c r="CH7" i="63"/>
  <c r="CG7" i="63"/>
  <c r="CF7" i="63"/>
  <c r="CE7" i="63"/>
  <c r="CD7" i="63"/>
  <c r="CC7" i="63"/>
  <c r="CB7" i="63"/>
  <c r="CA7" i="63"/>
  <c r="BZ7" i="63"/>
  <c r="BY7" i="63"/>
  <c r="BX7" i="63"/>
  <c r="BW7" i="63"/>
  <c r="BU7" i="63"/>
  <c r="BS7" i="63"/>
  <c r="BR7" i="63"/>
  <c r="BO7" i="63"/>
  <c r="BN7" i="63"/>
  <c r="BM7" i="63"/>
  <c r="BL7" i="63"/>
  <c r="BK7" i="63"/>
  <c r="BJ7" i="63"/>
  <c r="BI7" i="63"/>
  <c r="BG7" i="63"/>
  <c r="BF7" i="63"/>
  <c r="BE7" i="63"/>
  <c r="BD7" i="63"/>
  <c r="BC7" i="63"/>
  <c r="BB7" i="63"/>
  <c r="BA7" i="63"/>
  <c r="AX7" i="63"/>
  <c r="AT7" i="63"/>
  <c r="AS7" i="63"/>
  <c r="AR7" i="63"/>
  <c r="AQ7" i="63"/>
  <c r="AP7" i="63"/>
  <c r="AO7" i="63"/>
  <c r="AN7" i="63"/>
  <c r="AM7" i="63"/>
  <c r="AL7" i="63"/>
  <c r="AK7" i="63"/>
  <c r="AJ7" i="63"/>
  <c r="AI7" i="63"/>
  <c r="AH7" i="63"/>
  <c r="AG7" i="63"/>
  <c r="AF7" i="63"/>
  <c r="AE7" i="63"/>
  <c r="AD7" i="63"/>
  <c r="AC7" i="63"/>
  <c r="AB7" i="63"/>
  <c r="AA7" i="63"/>
  <c r="Y7" i="63"/>
  <c r="X7" i="63"/>
  <c r="W7" i="63"/>
  <c r="U7" i="63"/>
  <c r="T7" i="63"/>
  <c r="S7" i="63"/>
  <c r="R7" i="63"/>
  <c r="Q7" i="63"/>
  <c r="N7" i="63"/>
  <c r="M7" i="63"/>
  <c r="L7" i="63"/>
  <c r="K7" i="63"/>
  <c r="I7" i="63"/>
  <c r="H7" i="63"/>
  <c r="F7" i="63"/>
  <c r="E7" i="63"/>
  <c r="D7" i="63"/>
  <c r="CH6" i="63"/>
  <c r="CG6" i="63"/>
  <c r="CF6" i="63"/>
  <c r="CE6" i="63"/>
  <c r="CD6" i="63"/>
  <c r="CC6" i="63"/>
  <c r="CB6" i="63"/>
  <c r="CA6" i="63"/>
  <c r="BZ6" i="63"/>
  <c r="BY6" i="63"/>
  <c r="BX6" i="63"/>
  <c r="BW6" i="63"/>
  <c r="BU6" i="63"/>
  <c r="BR6" i="63"/>
  <c r="BM6" i="63"/>
  <c r="BK6" i="63"/>
  <c r="BJ6" i="63"/>
  <c r="BI6" i="63"/>
  <c r="BG6" i="63"/>
  <c r="BF6" i="63"/>
  <c r="BE6" i="63"/>
  <c r="BD6" i="63"/>
  <c r="BC6" i="63"/>
  <c r="BB6" i="63"/>
  <c r="BA6" i="63"/>
  <c r="AX6" i="63"/>
  <c r="AT6" i="63"/>
  <c r="AS6" i="63"/>
  <c r="AR6" i="63"/>
  <c r="AQ6" i="63"/>
  <c r="AP6" i="63"/>
  <c r="AO6" i="63"/>
  <c r="AN6" i="63"/>
  <c r="AM6" i="63"/>
  <c r="AK6" i="63"/>
  <c r="AJ6" i="63"/>
  <c r="AI6" i="63"/>
  <c r="AH6" i="63"/>
  <c r="AG6" i="63"/>
  <c r="AF6" i="63"/>
  <c r="AE6" i="63"/>
  <c r="AD6" i="63"/>
  <c r="AC6" i="63"/>
  <c r="AB6" i="63"/>
  <c r="AA6" i="63"/>
  <c r="Y6" i="63"/>
  <c r="X6" i="63"/>
  <c r="W6" i="63"/>
  <c r="U6" i="63"/>
  <c r="T6" i="63"/>
  <c r="S6" i="63"/>
  <c r="Q6" i="63"/>
  <c r="N6" i="63"/>
  <c r="M6" i="63"/>
  <c r="L6" i="63"/>
  <c r="K6" i="63"/>
  <c r="I6" i="63"/>
  <c r="H6" i="63"/>
  <c r="F6" i="63"/>
  <c r="E6" i="63"/>
  <c r="D6" i="63"/>
  <c r="CH5" i="63"/>
  <c r="CG5" i="63"/>
  <c r="CF5" i="63"/>
  <c r="CD5" i="63"/>
  <c r="CB5" i="63"/>
  <c r="CA5" i="63"/>
  <c r="BZ5" i="63"/>
  <c r="BY5" i="63"/>
  <c r="BX5" i="63"/>
  <c r="BW5" i="63"/>
  <c r="BR5" i="63"/>
  <c r="BI5" i="63"/>
  <c r="BF5" i="63"/>
  <c r="BE5" i="63"/>
  <c r="BD5" i="63"/>
  <c r="BB5" i="63"/>
  <c r="BA5" i="63"/>
  <c r="AX5" i="63"/>
  <c r="AT5" i="63"/>
  <c r="AS5" i="63"/>
  <c r="AR5" i="63"/>
  <c r="AQ5" i="63"/>
  <c r="AM5" i="63"/>
  <c r="AK5" i="63"/>
  <c r="AJ5" i="63"/>
  <c r="AI5" i="63"/>
  <c r="AH5" i="63"/>
  <c r="AG5" i="63"/>
  <c r="AF5" i="63"/>
  <c r="AE5" i="63"/>
  <c r="AD5" i="63"/>
  <c r="AC5" i="63"/>
  <c r="AB5" i="63"/>
  <c r="AA5" i="63"/>
  <c r="Y5" i="63"/>
  <c r="W5" i="63"/>
  <c r="T5" i="63"/>
  <c r="S5" i="63"/>
  <c r="Q5" i="63"/>
  <c r="N5" i="63"/>
  <c r="M5" i="63"/>
  <c r="L5" i="63"/>
  <c r="K5" i="63"/>
  <c r="I5" i="63"/>
  <c r="F5" i="63"/>
  <c r="E5" i="63"/>
  <c r="CH25" i="64"/>
  <c r="CG25" i="64"/>
  <c r="CF25" i="64"/>
  <c r="CE25" i="64"/>
  <c r="CD25" i="64"/>
  <c r="CC25" i="64"/>
  <c r="CB25" i="64"/>
  <c r="CA25" i="64"/>
  <c r="BZ25" i="64"/>
  <c r="BY25" i="64"/>
  <c r="BX25" i="64"/>
  <c r="BW25" i="64"/>
  <c r="BU25" i="64"/>
  <c r="BS25" i="64"/>
  <c r="BR25" i="64"/>
  <c r="BO25" i="64"/>
  <c r="BN25" i="64"/>
  <c r="BM25" i="64"/>
  <c r="BL25" i="64"/>
  <c r="BK25" i="64"/>
  <c r="BJ25" i="64"/>
  <c r="BI25" i="64"/>
  <c r="BG25" i="64"/>
  <c r="BF25" i="64"/>
  <c r="BE25" i="64"/>
  <c r="BD25" i="64"/>
  <c r="BC25" i="64"/>
  <c r="BB25" i="64"/>
  <c r="BA25" i="64"/>
  <c r="AX25" i="64"/>
  <c r="AT25" i="64"/>
  <c r="AS25" i="64"/>
  <c r="AR25" i="64"/>
  <c r="AQ25" i="64"/>
  <c r="AP25" i="64"/>
  <c r="AO25" i="64"/>
  <c r="AN25" i="64"/>
  <c r="AM25" i="64"/>
  <c r="AL25" i="64"/>
  <c r="AK25" i="64"/>
  <c r="AJ25" i="64"/>
  <c r="AI25" i="64"/>
  <c r="AH25" i="64"/>
  <c r="AG25" i="64"/>
  <c r="AF25" i="64"/>
  <c r="AE25" i="64"/>
  <c r="AD25" i="64"/>
  <c r="AC25" i="64"/>
  <c r="AB25" i="64"/>
  <c r="AA25" i="64"/>
  <c r="Y25" i="64"/>
  <c r="X25" i="64"/>
  <c r="W25" i="64"/>
  <c r="U25" i="64"/>
  <c r="T25" i="64"/>
  <c r="S25" i="64"/>
  <c r="R25" i="64"/>
  <c r="Q25" i="64"/>
  <c r="N25" i="64"/>
  <c r="M25" i="64"/>
  <c r="L25" i="64"/>
  <c r="K25" i="64"/>
  <c r="I25" i="64"/>
  <c r="H25" i="64"/>
  <c r="F25" i="64"/>
  <c r="E25" i="64"/>
  <c r="D25" i="64"/>
  <c r="CH24" i="64"/>
  <c r="CG24" i="64"/>
  <c r="CF24" i="64"/>
  <c r="CE24" i="64"/>
  <c r="CD24" i="64"/>
  <c r="CC24" i="64"/>
  <c r="CB24" i="64"/>
  <c r="CA24" i="64"/>
  <c r="BZ24" i="64"/>
  <c r="BY24" i="64"/>
  <c r="BX24" i="64"/>
  <c r="BW24" i="64"/>
  <c r="BU24" i="64"/>
  <c r="BS24" i="64"/>
  <c r="BR24" i="64"/>
  <c r="BO24" i="64"/>
  <c r="BN24" i="64"/>
  <c r="BM24" i="64"/>
  <c r="BL24" i="64"/>
  <c r="BK24" i="64"/>
  <c r="BJ24" i="64"/>
  <c r="BI24" i="64"/>
  <c r="BG24" i="64"/>
  <c r="BF24" i="64"/>
  <c r="BE24" i="64"/>
  <c r="BD24" i="64"/>
  <c r="BC24" i="64"/>
  <c r="BB24" i="64"/>
  <c r="BA24" i="64"/>
  <c r="AX24" i="64"/>
  <c r="AT24" i="64"/>
  <c r="AS24" i="64"/>
  <c r="AR24" i="64"/>
  <c r="AQ24" i="64"/>
  <c r="AP24" i="64"/>
  <c r="AO24" i="64"/>
  <c r="AN24" i="64"/>
  <c r="AM24" i="64"/>
  <c r="AL24" i="64"/>
  <c r="AK24" i="64"/>
  <c r="AJ24" i="64"/>
  <c r="AI24" i="64"/>
  <c r="AH24" i="64"/>
  <c r="AG24" i="64"/>
  <c r="AF24" i="64"/>
  <c r="AE24" i="64"/>
  <c r="AD24" i="64"/>
  <c r="AC24" i="64"/>
  <c r="AB24" i="64"/>
  <c r="AA24" i="64"/>
  <c r="Y24" i="64"/>
  <c r="X24" i="64"/>
  <c r="W24" i="64"/>
  <c r="U24" i="64"/>
  <c r="T24" i="64"/>
  <c r="S24" i="64"/>
  <c r="R24" i="64"/>
  <c r="Q24" i="64"/>
  <c r="N24" i="64"/>
  <c r="M24" i="64"/>
  <c r="L24" i="64"/>
  <c r="K24" i="64"/>
  <c r="I24" i="64"/>
  <c r="H24" i="64"/>
  <c r="F24" i="64"/>
  <c r="E24" i="64"/>
  <c r="D24" i="64"/>
  <c r="CH21" i="64"/>
  <c r="CG21" i="64"/>
  <c r="CF21" i="64"/>
  <c r="CE21" i="64"/>
  <c r="CD21" i="64"/>
  <c r="CC21" i="64"/>
  <c r="CB21" i="64"/>
  <c r="CA21" i="64"/>
  <c r="BZ21" i="64"/>
  <c r="BY21" i="64"/>
  <c r="BX21" i="64"/>
  <c r="BW21" i="64"/>
  <c r="BU21" i="64"/>
  <c r="BS21" i="64"/>
  <c r="BR21" i="64"/>
  <c r="BO21" i="64"/>
  <c r="BN21" i="64"/>
  <c r="BM21" i="64"/>
  <c r="BL21" i="64"/>
  <c r="BK21" i="64"/>
  <c r="BJ21" i="64"/>
  <c r="BI21" i="64"/>
  <c r="BG21" i="64"/>
  <c r="BF21" i="64"/>
  <c r="BE21" i="64"/>
  <c r="BD21" i="64"/>
  <c r="BC21" i="64"/>
  <c r="BB21" i="64"/>
  <c r="BA21" i="64"/>
  <c r="AX21" i="64"/>
  <c r="AT21" i="64"/>
  <c r="AS21" i="64"/>
  <c r="AR21" i="64"/>
  <c r="AQ21" i="64"/>
  <c r="AP21" i="64"/>
  <c r="AO21" i="64"/>
  <c r="AN21" i="64"/>
  <c r="AM21" i="64"/>
  <c r="AL21" i="64"/>
  <c r="AK21" i="64"/>
  <c r="AJ21" i="64"/>
  <c r="AI21" i="64"/>
  <c r="AH21" i="64"/>
  <c r="AG21" i="64"/>
  <c r="AF21" i="64"/>
  <c r="AE21" i="64"/>
  <c r="AD21" i="64"/>
  <c r="AC21" i="64"/>
  <c r="AB21" i="64"/>
  <c r="AA21" i="64"/>
  <c r="Y21" i="64"/>
  <c r="X21" i="64"/>
  <c r="W21" i="64"/>
  <c r="U21" i="64"/>
  <c r="T21" i="64"/>
  <c r="S21" i="64"/>
  <c r="R21" i="64"/>
  <c r="Q21" i="64"/>
  <c r="N21" i="64"/>
  <c r="M21" i="64"/>
  <c r="L21" i="64"/>
  <c r="K21" i="64"/>
  <c r="I21" i="64"/>
  <c r="H21" i="64"/>
  <c r="F21" i="64"/>
  <c r="E21" i="64"/>
  <c r="D21" i="64"/>
  <c r="CH20" i="64"/>
  <c r="CG20" i="64"/>
  <c r="CF20" i="64"/>
  <c r="CE20" i="64"/>
  <c r="CD20" i="64"/>
  <c r="CC20" i="64"/>
  <c r="CB20" i="64"/>
  <c r="CA20" i="64"/>
  <c r="BZ20" i="64"/>
  <c r="BY20" i="64"/>
  <c r="BX20" i="64"/>
  <c r="BW20" i="64"/>
  <c r="BU20" i="64"/>
  <c r="BS20" i="64"/>
  <c r="BR20" i="64"/>
  <c r="BO20" i="64"/>
  <c r="BN20" i="64"/>
  <c r="BM20" i="64"/>
  <c r="BL20" i="64"/>
  <c r="BK20" i="64"/>
  <c r="BJ20" i="64"/>
  <c r="BI20" i="64"/>
  <c r="BG20" i="64"/>
  <c r="BF20" i="64"/>
  <c r="BE20" i="64"/>
  <c r="BD20" i="64"/>
  <c r="BC20" i="64"/>
  <c r="BB20" i="64"/>
  <c r="BA20" i="64"/>
  <c r="AX20" i="64"/>
  <c r="AT20" i="64"/>
  <c r="AS20" i="64"/>
  <c r="AR20" i="64"/>
  <c r="AQ20" i="64"/>
  <c r="AP20" i="64"/>
  <c r="AO20" i="64"/>
  <c r="AN20" i="64"/>
  <c r="AM20" i="64"/>
  <c r="AL20" i="64"/>
  <c r="AK20" i="64"/>
  <c r="AJ20" i="64"/>
  <c r="AI20" i="64"/>
  <c r="AH20" i="64"/>
  <c r="AG20" i="64"/>
  <c r="AF20" i="64"/>
  <c r="AE20" i="64"/>
  <c r="AD20" i="64"/>
  <c r="AC20" i="64"/>
  <c r="AB20" i="64"/>
  <c r="AA20" i="64"/>
  <c r="Y20" i="64"/>
  <c r="X20" i="64"/>
  <c r="W20" i="64"/>
  <c r="U20" i="64"/>
  <c r="T20" i="64"/>
  <c r="S20" i="64"/>
  <c r="R20" i="64"/>
  <c r="Q20" i="64"/>
  <c r="N20" i="64"/>
  <c r="M20" i="64"/>
  <c r="L20" i="64"/>
  <c r="K20" i="64"/>
  <c r="I20" i="64"/>
  <c r="H20" i="64"/>
  <c r="F20" i="64"/>
  <c r="E20" i="64"/>
  <c r="D20" i="64"/>
  <c r="CH19" i="64"/>
  <c r="CG19" i="64"/>
  <c r="CF19" i="64"/>
  <c r="CE19" i="64"/>
  <c r="CD19" i="64"/>
  <c r="CC19" i="64"/>
  <c r="CB19" i="64"/>
  <c r="CA19" i="64"/>
  <c r="BZ19" i="64"/>
  <c r="BY19" i="64"/>
  <c r="BX19" i="64"/>
  <c r="BW19" i="64"/>
  <c r="BU19" i="64"/>
  <c r="BR19" i="64"/>
  <c r="BO19" i="64"/>
  <c r="BM19" i="64"/>
  <c r="BK19" i="64"/>
  <c r="BJ19" i="64"/>
  <c r="BI19" i="64"/>
  <c r="BG19" i="64"/>
  <c r="BF19" i="64"/>
  <c r="BE19" i="64"/>
  <c r="BD19" i="64"/>
  <c r="BC19" i="64"/>
  <c r="BB19" i="64"/>
  <c r="BA19" i="64"/>
  <c r="AX19" i="64"/>
  <c r="AT19" i="64"/>
  <c r="AS19" i="64"/>
  <c r="AR19" i="64"/>
  <c r="AQ19" i="64"/>
  <c r="AP19" i="64"/>
  <c r="AO19" i="64"/>
  <c r="AN19" i="64"/>
  <c r="AM19" i="64"/>
  <c r="AK19" i="64"/>
  <c r="AJ19" i="64"/>
  <c r="AI19" i="64"/>
  <c r="AH19" i="64"/>
  <c r="AG19" i="64"/>
  <c r="AF19" i="64"/>
  <c r="AE19" i="64"/>
  <c r="AD19" i="64"/>
  <c r="AC19" i="64"/>
  <c r="AB19" i="64"/>
  <c r="AA19" i="64"/>
  <c r="Y19" i="64"/>
  <c r="X19" i="64"/>
  <c r="W19" i="64"/>
  <c r="U19" i="64"/>
  <c r="T19" i="64"/>
  <c r="S19" i="64"/>
  <c r="R19" i="64"/>
  <c r="Q19" i="64"/>
  <c r="N19" i="64"/>
  <c r="M19" i="64"/>
  <c r="L19" i="64"/>
  <c r="K19" i="64"/>
  <c r="I19" i="64"/>
  <c r="H19" i="64"/>
  <c r="F19" i="64"/>
  <c r="E19" i="64"/>
  <c r="D19" i="64"/>
  <c r="CH18" i="64"/>
  <c r="CG18" i="64"/>
  <c r="CF18" i="64"/>
  <c r="CD18" i="64"/>
  <c r="CB18" i="64"/>
  <c r="CA18" i="64"/>
  <c r="BZ18" i="64"/>
  <c r="BY18" i="64"/>
  <c r="BX18" i="64"/>
  <c r="BW18" i="64"/>
  <c r="BR18" i="64"/>
  <c r="BI18" i="64"/>
  <c r="BF18" i="64"/>
  <c r="BE18" i="64"/>
  <c r="BD18" i="64"/>
  <c r="BB18" i="64"/>
  <c r="BA18" i="64"/>
  <c r="AX18" i="64"/>
  <c r="AT18" i="64"/>
  <c r="AS18" i="64"/>
  <c r="AR18" i="64"/>
  <c r="AQ18" i="64"/>
  <c r="AM18" i="64"/>
  <c r="AK18" i="64"/>
  <c r="AJ18" i="64"/>
  <c r="AI18" i="64"/>
  <c r="AH18" i="64"/>
  <c r="AG18" i="64"/>
  <c r="AF18" i="64"/>
  <c r="AE18" i="64"/>
  <c r="AD18" i="64"/>
  <c r="AC18" i="64"/>
  <c r="AB18" i="64"/>
  <c r="AA18" i="64"/>
  <c r="Y18" i="64"/>
  <c r="W18" i="64"/>
  <c r="T18" i="64"/>
  <c r="S18" i="64"/>
  <c r="Q18" i="64"/>
  <c r="N18" i="64"/>
  <c r="M18" i="64"/>
  <c r="L18" i="64"/>
  <c r="K18" i="64"/>
  <c r="I18" i="64"/>
  <c r="F18" i="64"/>
  <c r="E18" i="64"/>
  <c r="CH12" i="64"/>
  <c r="CG12" i="64"/>
  <c r="CF12" i="64"/>
  <c r="CE12" i="64"/>
  <c r="CD12" i="64"/>
  <c r="CC12" i="64"/>
  <c r="CB12" i="64"/>
  <c r="CA12" i="64"/>
  <c r="BZ12" i="64"/>
  <c r="BY12" i="64"/>
  <c r="BX12" i="64"/>
  <c r="BW12" i="64"/>
  <c r="BU12" i="64"/>
  <c r="BS12" i="64"/>
  <c r="BR12" i="64"/>
  <c r="BO12" i="64"/>
  <c r="BN12" i="64"/>
  <c r="BM12" i="64"/>
  <c r="BL12" i="64"/>
  <c r="BK12" i="64"/>
  <c r="BJ12" i="64"/>
  <c r="BI12" i="64"/>
  <c r="BG12" i="64"/>
  <c r="BF12" i="64"/>
  <c r="BE12" i="64"/>
  <c r="BD12" i="64"/>
  <c r="BC12" i="64"/>
  <c r="BB12" i="64"/>
  <c r="BA12" i="64"/>
  <c r="AX12" i="64"/>
  <c r="AT12" i="64"/>
  <c r="AS12" i="64"/>
  <c r="AR12" i="64"/>
  <c r="AQ12" i="64"/>
  <c r="AP12" i="64"/>
  <c r="AO12" i="64"/>
  <c r="AN12" i="64"/>
  <c r="AM12" i="64"/>
  <c r="AL12" i="64"/>
  <c r="AK12" i="64"/>
  <c r="AJ12" i="64"/>
  <c r="AI12" i="64"/>
  <c r="AH12" i="64"/>
  <c r="AG12" i="64"/>
  <c r="AF12" i="64"/>
  <c r="AE12" i="64"/>
  <c r="AD12" i="64"/>
  <c r="AC12" i="64"/>
  <c r="AB12" i="64"/>
  <c r="AA12" i="64"/>
  <c r="Y12" i="64"/>
  <c r="X12" i="64"/>
  <c r="W12" i="64"/>
  <c r="U12" i="64"/>
  <c r="T12" i="64"/>
  <c r="S12" i="64"/>
  <c r="R12" i="64"/>
  <c r="Q12" i="64"/>
  <c r="N12" i="64"/>
  <c r="M12" i="64"/>
  <c r="L12" i="64"/>
  <c r="K12" i="64"/>
  <c r="I12" i="64"/>
  <c r="H12" i="64"/>
  <c r="F12" i="64"/>
  <c r="E12" i="64"/>
  <c r="D12" i="64"/>
  <c r="CH11" i="64"/>
  <c r="CG11" i="64"/>
  <c r="CF11" i="64"/>
  <c r="CE11" i="64"/>
  <c r="CD11" i="64"/>
  <c r="CC11" i="64"/>
  <c r="CB11" i="64"/>
  <c r="CA11" i="64"/>
  <c r="BZ11" i="64"/>
  <c r="BY11" i="64"/>
  <c r="BX11" i="64"/>
  <c r="BW11" i="64"/>
  <c r="BU11" i="64"/>
  <c r="BS11" i="64"/>
  <c r="BR11" i="64"/>
  <c r="BO11" i="64"/>
  <c r="BN11" i="64"/>
  <c r="BM11" i="64"/>
  <c r="BL11" i="64"/>
  <c r="BK11" i="64"/>
  <c r="BJ11" i="64"/>
  <c r="BI11" i="64"/>
  <c r="BG11" i="64"/>
  <c r="BF11" i="64"/>
  <c r="BE11" i="64"/>
  <c r="BD11" i="64"/>
  <c r="BC11" i="64"/>
  <c r="BB11" i="64"/>
  <c r="BA11" i="64"/>
  <c r="AX11" i="64"/>
  <c r="AT11" i="64"/>
  <c r="AS11" i="64"/>
  <c r="AR11" i="64"/>
  <c r="AQ11" i="64"/>
  <c r="AP11" i="64"/>
  <c r="AO11" i="64"/>
  <c r="AN11" i="64"/>
  <c r="AM11" i="64"/>
  <c r="AL11" i="64"/>
  <c r="AK11" i="64"/>
  <c r="AJ11" i="64"/>
  <c r="AI11" i="64"/>
  <c r="AH11" i="64"/>
  <c r="AG11" i="64"/>
  <c r="AF11" i="64"/>
  <c r="AE11" i="64"/>
  <c r="AD11" i="64"/>
  <c r="AC11" i="64"/>
  <c r="AB11" i="64"/>
  <c r="AA11" i="64"/>
  <c r="Y11" i="64"/>
  <c r="X11" i="64"/>
  <c r="W11" i="64"/>
  <c r="U11" i="64"/>
  <c r="T11" i="64"/>
  <c r="S11" i="64"/>
  <c r="R11" i="64"/>
  <c r="Q11" i="64"/>
  <c r="N11" i="64"/>
  <c r="M11" i="64"/>
  <c r="L11" i="64"/>
  <c r="K11" i="64"/>
  <c r="I11" i="64"/>
  <c r="H11" i="64"/>
  <c r="F11" i="64"/>
  <c r="E11" i="64"/>
  <c r="D11" i="64"/>
  <c r="CH8" i="64"/>
  <c r="CG8" i="64"/>
  <c r="CF8" i="64"/>
  <c r="CE8" i="64"/>
  <c r="CD8" i="64"/>
  <c r="CC8" i="64"/>
  <c r="CB8" i="64"/>
  <c r="CA8" i="64"/>
  <c r="BZ8" i="64"/>
  <c r="BY8" i="64"/>
  <c r="BX8" i="64"/>
  <c r="BW8" i="64"/>
  <c r="BU8" i="64"/>
  <c r="BS8" i="64"/>
  <c r="BR8" i="64"/>
  <c r="BO8" i="64"/>
  <c r="BN8" i="64"/>
  <c r="BM8" i="64"/>
  <c r="BL8" i="64"/>
  <c r="BK8" i="64"/>
  <c r="BJ8" i="64"/>
  <c r="BI8" i="64"/>
  <c r="BG8" i="64"/>
  <c r="BF8" i="64"/>
  <c r="BE8" i="64"/>
  <c r="BD8" i="64"/>
  <c r="BC8" i="64"/>
  <c r="BB8" i="64"/>
  <c r="BA8" i="64"/>
  <c r="AX8" i="64"/>
  <c r="AT8" i="64"/>
  <c r="AS8" i="64"/>
  <c r="AR8" i="64"/>
  <c r="AQ8" i="64"/>
  <c r="AP8" i="64"/>
  <c r="AO8" i="64"/>
  <c r="AN8" i="64"/>
  <c r="AM8" i="64"/>
  <c r="AL8" i="64"/>
  <c r="AK8" i="64"/>
  <c r="AJ8" i="64"/>
  <c r="AI8" i="64"/>
  <c r="AH8" i="64"/>
  <c r="AG8" i="64"/>
  <c r="AF8" i="64"/>
  <c r="AE8" i="64"/>
  <c r="AD8" i="64"/>
  <c r="AC8" i="64"/>
  <c r="AB8" i="64"/>
  <c r="AA8" i="64"/>
  <c r="Y8" i="64"/>
  <c r="X8" i="64"/>
  <c r="W8" i="64"/>
  <c r="U8" i="64"/>
  <c r="T8" i="64"/>
  <c r="S8" i="64"/>
  <c r="R8" i="64"/>
  <c r="Q8" i="64"/>
  <c r="N8" i="64"/>
  <c r="M8" i="64"/>
  <c r="L8" i="64"/>
  <c r="K8" i="64"/>
  <c r="I8" i="64"/>
  <c r="H8" i="64"/>
  <c r="F8" i="64"/>
  <c r="E8" i="64"/>
  <c r="D8" i="64"/>
  <c r="CH7" i="64"/>
  <c r="CG7" i="64"/>
  <c r="CF7" i="64"/>
  <c r="CE7" i="64"/>
  <c r="CD7" i="64"/>
  <c r="CC7" i="64"/>
  <c r="CB7" i="64"/>
  <c r="CA7" i="64"/>
  <c r="BZ7" i="64"/>
  <c r="BY7" i="64"/>
  <c r="BX7" i="64"/>
  <c r="BW7" i="64"/>
  <c r="BU7" i="64"/>
  <c r="BS7" i="64"/>
  <c r="BR7" i="64"/>
  <c r="BO7" i="64"/>
  <c r="BN7" i="64"/>
  <c r="BM7" i="64"/>
  <c r="BL7" i="64"/>
  <c r="BK7" i="64"/>
  <c r="BJ7" i="64"/>
  <c r="BI7" i="64"/>
  <c r="BG7" i="64"/>
  <c r="BF7" i="64"/>
  <c r="BE7" i="64"/>
  <c r="BD7" i="64"/>
  <c r="BC7" i="64"/>
  <c r="BB7" i="64"/>
  <c r="BA7" i="64"/>
  <c r="AX7" i="64"/>
  <c r="AT7" i="64"/>
  <c r="AS7" i="64"/>
  <c r="AR7" i="64"/>
  <c r="AQ7" i="64"/>
  <c r="AP7" i="64"/>
  <c r="AO7" i="64"/>
  <c r="AN7" i="64"/>
  <c r="AM7" i="64"/>
  <c r="AL7" i="64"/>
  <c r="AK7" i="64"/>
  <c r="AJ7" i="64"/>
  <c r="AI7" i="64"/>
  <c r="AH7" i="64"/>
  <c r="AG7" i="64"/>
  <c r="AF7" i="64"/>
  <c r="AE7" i="64"/>
  <c r="AD7" i="64"/>
  <c r="AC7" i="64"/>
  <c r="AB7" i="64"/>
  <c r="AA7" i="64"/>
  <c r="Y7" i="64"/>
  <c r="X7" i="64"/>
  <c r="W7" i="64"/>
  <c r="U7" i="64"/>
  <c r="T7" i="64"/>
  <c r="S7" i="64"/>
  <c r="R7" i="64"/>
  <c r="Q7" i="64"/>
  <c r="N7" i="64"/>
  <c r="M7" i="64"/>
  <c r="L7" i="64"/>
  <c r="K7" i="64"/>
  <c r="I7" i="64"/>
  <c r="H7" i="64"/>
  <c r="F7" i="64"/>
  <c r="E7" i="64"/>
  <c r="D7" i="64"/>
  <c r="CH6" i="64"/>
  <c r="CG6" i="64"/>
  <c r="CF6" i="64"/>
  <c r="CE6" i="64"/>
  <c r="CD6" i="64"/>
  <c r="CC6" i="64"/>
  <c r="CB6" i="64"/>
  <c r="CA6" i="64"/>
  <c r="BZ6" i="64"/>
  <c r="BY6" i="64"/>
  <c r="BX6" i="64"/>
  <c r="BW6" i="64"/>
  <c r="BU6" i="64"/>
  <c r="BR6" i="64"/>
  <c r="BM6" i="64"/>
  <c r="BK6" i="64"/>
  <c r="BJ6" i="64"/>
  <c r="BI6" i="64"/>
  <c r="BG6" i="64"/>
  <c r="BF6" i="64"/>
  <c r="BE6" i="64"/>
  <c r="BD6" i="64"/>
  <c r="BC6" i="64"/>
  <c r="BB6" i="64"/>
  <c r="BA6" i="64"/>
  <c r="AX6" i="64"/>
  <c r="AT6" i="64"/>
  <c r="AS6" i="64"/>
  <c r="AR6" i="64"/>
  <c r="AQ6" i="64"/>
  <c r="AP6" i="64"/>
  <c r="AO6" i="64"/>
  <c r="AN6" i="64"/>
  <c r="AM6" i="64"/>
  <c r="AK6" i="64"/>
  <c r="AJ6" i="64"/>
  <c r="AI6" i="64"/>
  <c r="AH6" i="64"/>
  <c r="AG6" i="64"/>
  <c r="AF6" i="64"/>
  <c r="AE6" i="64"/>
  <c r="AD6" i="64"/>
  <c r="AC6" i="64"/>
  <c r="AB6" i="64"/>
  <c r="AA6" i="64"/>
  <c r="Y6" i="64"/>
  <c r="X6" i="64"/>
  <c r="W6" i="64"/>
  <c r="U6" i="64"/>
  <c r="T6" i="64"/>
  <c r="S6" i="64"/>
  <c r="Q6" i="64"/>
  <c r="N6" i="64"/>
  <c r="M6" i="64"/>
  <c r="L6" i="64"/>
  <c r="K6" i="64"/>
  <c r="I6" i="64"/>
  <c r="H6" i="64"/>
  <c r="F6" i="64"/>
  <c r="E6" i="64"/>
  <c r="D6" i="64"/>
  <c r="CH5" i="64"/>
  <c r="CG5" i="64"/>
  <c r="CF5" i="64"/>
  <c r="CD5" i="64"/>
  <c r="CB5" i="64"/>
  <c r="CA5" i="64"/>
  <c r="BZ5" i="64"/>
  <c r="BY5" i="64"/>
  <c r="BX5" i="64"/>
  <c r="BW5" i="64"/>
  <c r="BR5" i="64"/>
  <c r="BI5" i="64"/>
  <c r="BF5" i="64"/>
  <c r="BE5" i="64"/>
  <c r="BD5" i="64"/>
  <c r="BB5" i="64"/>
  <c r="BA5" i="64"/>
  <c r="AX5" i="64"/>
  <c r="AT5" i="64"/>
  <c r="AS5" i="64"/>
  <c r="AR5" i="64"/>
  <c r="AQ5" i="64"/>
  <c r="AM5" i="64"/>
  <c r="AK5" i="64"/>
  <c r="AJ5" i="64"/>
  <c r="AI5" i="64"/>
  <c r="AH5" i="64"/>
  <c r="AG5" i="64"/>
  <c r="AF5" i="64"/>
  <c r="AE5" i="64"/>
  <c r="AD5" i="64"/>
  <c r="AC5" i="64"/>
  <c r="AB5" i="64"/>
  <c r="AA5" i="64"/>
  <c r="Y5" i="64"/>
  <c r="W5" i="64"/>
  <c r="T5" i="64"/>
  <c r="S5" i="64"/>
  <c r="Q5" i="64"/>
  <c r="N5" i="64"/>
  <c r="M5" i="64"/>
  <c r="L5" i="64"/>
  <c r="K5" i="64"/>
  <c r="I5" i="64"/>
  <c r="F5" i="64"/>
  <c r="E5" i="64"/>
  <c r="CH25" i="70"/>
  <c r="CG25" i="70"/>
  <c r="CF25" i="70"/>
  <c r="CE25" i="70"/>
  <c r="CD25" i="70"/>
  <c r="CC25" i="70"/>
  <c r="CB25" i="70"/>
  <c r="CA25" i="70"/>
  <c r="BZ25" i="70"/>
  <c r="BY25" i="70"/>
  <c r="BX25" i="70"/>
  <c r="BW25" i="70"/>
  <c r="BU25" i="70"/>
  <c r="BS25" i="70"/>
  <c r="BR25" i="70"/>
  <c r="BO25" i="70"/>
  <c r="BN25" i="70"/>
  <c r="BM25" i="70"/>
  <c r="BL25" i="70"/>
  <c r="BK25" i="70"/>
  <c r="BJ25" i="70"/>
  <c r="BI25" i="70"/>
  <c r="BG25" i="70"/>
  <c r="BF25" i="70"/>
  <c r="BE25" i="70"/>
  <c r="BD25" i="70"/>
  <c r="BC25" i="70"/>
  <c r="BB25" i="70"/>
  <c r="BA25" i="70"/>
  <c r="AX25" i="70"/>
  <c r="AT25" i="70"/>
  <c r="AS25" i="70"/>
  <c r="AR25" i="70"/>
  <c r="AQ25" i="70"/>
  <c r="AP25" i="70"/>
  <c r="AO25" i="70"/>
  <c r="AN25" i="70"/>
  <c r="AM25" i="70"/>
  <c r="AL25" i="70"/>
  <c r="AK25" i="70"/>
  <c r="AJ25" i="70"/>
  <c r="AI25" i="70"/>
  <c r="AH25" i="70"/>
  <c r="AG25" i="70"/>
  <c r="AF25" i="70"/>
  <c r="AE25" i="70"/>
  <c r="AD25" i="70"/>
  <c r="AC25" i="70"/>
  <c r="AB25" i="70"/>
  <c r="AA25" i="70"/>
  <c r="Y25" i="70"/>
  <c r="X25" i="70"/>
  <c r="W25" i="70"/>
  <c r="U25" i="70"/>
  <c r="T25" i="70"/>
  <c r="S25" i="70"/>
  <c r="R25" i="70"/>
  <c r="Q25" i="70"/>
  <c r="N25" i="70"/>
  <c r="M25" i="70"/>
  <c r="L25" i="70"/>
  <c r="K25" i="70"/>
  <c r="I25" i="70"/>
  <c r="H25" i="70"/>
  <c r="F25" i="70"/>
  <c r="E25" i="70"/>
  <c r="D25" i="70"/>
  <c r="CH24" i="70"/>
  <c r="CG24" i="70"/>
  <c r="CF24" i="70"/>
  <c r="CE24" i="70"/>
  <c r="CD24" i="70"/>
  <c r="CC24" i="70"/>
  <c r="CB24" i="70"/>
  <c r="CA24" i="70"/>
  <c r="BZ24" i="70"/>
  <c r="BY24" i="70"/>
  <c r="BX24" i="70"/>
  <c r="BW24" i="70"/>
  <c r="BU24" i="70"/>
  <c r="BS24" i="70"/>
  <c r="BR24" i="70"/>
  <c r="BO24" i="70"/>
  <c r="BN24" i="70"/>
  <c r="BM24" i="70"/>
  <c r="BL24" i="70"/>
  <c r="BK24" i="70"/>
  <c r="BJ24" i="70"/>
  <c r="BI24" i="70"/>
  <c r="BG24" i="70"/>
  <c r="BF24" i="70"/>
  <c r="BE24" i="70"/>
  <c r="BD24" i="70"/>
  <c r="BC24" i="70"/>
  <c r="BB24" i="70"/>
  <c r="BA24" i="70"/>
  <c r="AX24" i="70"/>
  <c r="AT24" i="70"/>
  <c r="AS24" i="70"/>
  <c r="AR24" i="70"/>
  <c r="AQ24" i="70"/>
  <c r="AP24" i="70"/>
  <c r="AO24" i="70"/>
  <c r="AN24" i="70"/>
  <c r="AM24" i="70"/>
  <c r="AL24" i="70"/>
  <c r="AK24" i="70"/>
  <c r="AJ24" i="70"/>
  <c r="AI24" i="70"/>
  <c r="AH24" i="70"/>
  <c r="AG24" i="70"/>
  <c r="AF24" i="70"/>
  <c r="AE24" i="70"/>
  <c r="AD24" i="70"/>
  <c r="AC24" i="70"/>
  <c r="AB24" i="70"/>
  <c r="AA24" i="70"/>
  <c r="Y24" i="70"/>
  <c r="X24" i="70"/>
  <c r="W24" i="70"/>
  <c r="U24" i="70"/>
  <c r="T24" i="70"/>
  <c r="S24" i="70"/>
  <c r="R24" i="70"/>
  <c r="Q24" i="70"/>
  <c r="N24" i="70"/>
  <c r="M24" i="70"/>
  <c r="L24" i="70"/>
  <c r="K24" i="70"/>
  <c r="I24" i="70"/>
  <c r="H24" i="70"/>
  <c r="F24" i="70"/>
  <c r="E24" i="70"/>
  <c r="D24" i="70"/>
  <c r="CH21" i="70"/>
  <c r="CG21" i="70"/>
  <c r="CF21" i="70"/>
  <c r="CE21" i="70"/>
  <c r="CD21" i="70"/>
  <c r="CC21" i="70"/>
  <c r="CB21" i="70"/>
  <c r="CA21" i="70"/>
  <c r="BZ21" i="70"/>
  <c r="BY21" i="70"/>
  <c r="BX21" i="70"/>
  <c r="BW21" i="70"/>
  <c r="BU21" i="70"/>
  <c r="BS21" i="70"/>
  <c r="BR21" i="70"/>
  <c r="BO21" i="70"/>
  <c r="BN21" i="70"/>
  <c r="BM21" i="70"/>
  <c r="BL21" i="70"/>
  <c r="BK21" i="70"/>
  <c r="BJ21" i="70"/>
  <c r="BI21" i="70"/>
  <c r="BG21" i="70"/>
  <c r="BF21" i="70"/>
  <c r="BE21" i="70"/>
  <c r="BD21" i="70"/>
  <c r="BC21" i="70"/>
  <c r="BB21" i="70"/>
  <c r="BA21" i="70"/>
  <c r="AX21" i="70"/>
  <c r="AT21" i="70"/>
  <c r="AS21" i="70"/>
  <c r="AR21" i="70"/>
  <c r="AQ21" i="70"/>
  <c r="AP21" i="70"/>
  <c r="AO21" i="70"/>
  <c r="AN21" i="70"/>
  <c r="AM21" i="70"/>
  <c r="AL21" i="70"/>
  <c r="AK21" i="70"/>
  <c r="AJ21" i="70"/>
  <c r="AI21" i="70"/>
  <c r="AH21" i="70"/>
  <c r="AG21" i="70"/>
  <c r="AF21" i="70"/>
  <c r="AE21" i="70"/>
  <c r="AD21" i="70"/>
  <c r="AC21" i="70"/>
  <c r="AB21" i="70"/>
  <c r="AA21" i="70"/>
  <c r="Y21" i="70"/>
  <c r="X21" i="70"/>
  <c r="W21" i="70"/>
  <c r="U21" i="70"/>
  <c r="T21" i="70"/>
  <c r="S21" i="70"/>
  <c r="R21" i="70"/>
  <c r="Q21" i="70"/>
  <c r="N21" i="70"/>
  <c r="M21" i="70"/>
  <c r="L21" i="70"/>
  <c r="K21" i="70"/>
  <c r="I21" i="70"/>
  <c r="H21" i="70"/>
  <c r="F21" i="70"/>
  <c r="E21" i="70"/>
  <c r="D21" i="70"/>
  <c r="CH20" i="70"/>
  <c r="CG20" i="70"/>
  <c r="CF20" i="70"/>
  <c r="CE20" i="70"/>
  <c r="CD20" i="70"/>
  <c r="CC20" i="70"/>
  <c r="CB20" i="70"/>
  <c r="CA20" i="70"/>
  <c r="BZ20" i="70"/>
  <c r="BY20" i="70"/>
  <c r="BX20" i="70"/>
  <c r="BW20" i="70"/>
  <c r="BU20" i="70"/>
  <c r="BS20" i="70"/>
  <c r="BR20" i="70"/>
  <c r="BO20" i="70"/>
  <c r="BN20" i="70"/>
  <c r="BM20" i="70"/>
  <c r="BL20" i="70"/>
  <c r="BK20" i="70"/>
  <c r="BJ20" i="70"/>
  <c r="BI20" i="70"/>
  <c r="BG20" i="70"/>
  <c r="BF20" i="70"/>
  <c r="BE20" i="70"/>
  <c r="BD20" i="70"/>
  <c r="BC20" i="70"/>
  <c r="BB20" i="70"/>
  <c r="BA20" i="70"/>
  <c r="AX20" i="70"/>
  <c r="AT20" i="70"/>
  <c r="AS20" i="70"/>
  <c r="AR20" i="70"/>
  <c r="AQ20" i="70"/>
  <c r="AP20" i="70"/>
  <c r="AO20" i="70"/>
  <c r="AN20" i="70"/>
  <c r="AM20" i="70"/>
  <c r="AL20" i="70"/>
  <c r="AK20" i="70"/>
  <c r="AJ20" i="70"/>
  <c r="AI20" i="70"/>
  <c r="AH20" i="70"/>
  <c r="AG20" i="70"/>
  <c r="AF20" i="70"/>
  <c r="AE20" i="70"/>
  <c r="AD20" i="70"/>
  <c r="AC20" i="70"/>
  <c r="AB20" i="70"/>
  <c r="AA20" i="70"/>
  <c r="Y20" i="70"/>
  <c r="X20" i="70"/>
  <c r="W20" i="70"/>
  <c r="U20" i="70"/>
  <c r="T20" i="70"/>
  <c r="S20" i="70"/>
  <c r="R20" i="70"/>
  <c r="Q20" i="70"/>
  <c r="N20" i="70"/>
  <c r="M20" i="70"/>
  <c r="L20" i="70"/>
  <c r="K20" i="70"/>
  <c r="I20" i="70"/>
  <c r="H20" i="70"/>
  <c r="F20" i="70"/>
  <c r="E20" i="70"/>
  <c r="D20" i="70"/>
  <c r="CH19" i="70"/>
  <c r="CG19" i="70"/>
  <c r="CF19" i="70"/>
  <c r="CE19" i="70"/>
  <c r="CD19" i="70"/>
  <c r="CC19" i="70"/>
  <c r="CB19" i="70"/>
  <c r="CA19" i="70"/>
  <c r="BZ19" i="70"/>
  <c r="BY19" i="70"/>
  <c r="BX19" i="70"/>
  <c r="BW19" i="70"/>
  <c r="BU19" i="70"/>
  <c r="BR19" i="70"/>
  <c r="BO19" i="70"/>
  <c r="BM19" i="70"/>
  <c r="BK19" i="70"/>
  <c r="BJ19" i="70"/>
  <c r="BI19" i="70"/>
  <c r="BG19" i="70"/>
  <c r="BF19" i="70"/>
  <c r="BE19" i="70"/>
  <c r="BD19" i="70"/>
  <c r="BC19" i="70"/>
  <c r="BB19" i="70"/>
  <c r="BA19" i="70"/>
  <c r="AX19" i="70"/>
  <c r="AT19" i="70"/>
  <c r="AS19" i="70"/>
  <c r="AR19" i="70"/>
  <c r="AQ19" i="70"/>
  <c r="AP19" i="70"/>
  <c r="AO19" i="70"/>
  <c r="AN19" i="70"/>
  <c r="AM19" i="70"/>
  <c r="AK19" i="70"/>
  <c r="AJ19" i="70"/>
  <c r="AI19" i="70"/>
  <c r="AH19" i="70"/>
  <c r="AG19" i="70"/>
  <c r="AF19" i="70"/>
  <c r="AE19" i="70"/>
  <c r="AD19" i="70"/>
  <c r="AC19" i="70"/>
  <c r="AB19" i="70"/>
  <c r="AA19" i="70"/>
  <c r="Y19" i="70"/>
  <c r="X19" i="70"/>
  <c r="W19" i="70"/>
  <c r="U19" i="70"/>
  <c r="T19" i="70"/>
  <c r="S19" i="70"/>
  <c r="R19" i="70"/>
  <c r="Q19" i="70"/>
  <c r="N19" i="70"/>
  <c r="M19" i="70"/>
  <c r="L19" i="70"/>
  <c r="K19" i="70"/>
  <c r="I19" i="70"/>
  <c r="H19" i="70"/>
  <c r="F19" i="70"/>
  <c r="E19" i="70"/>
  <c r="D19" i="70"/>
  <c r="CH18" i="70"/>
  <c r="CG18" i="70"/>
  <c r="CF18" i="70"/>
  <c r="CD18" i="70"/>
  <c r="CB18" i="70"/>
  <c r="CA18" i="70"/>
  <c r="BZ18" i="70"/>
  <c r="BY18" i="70"/>
  <c r="BX18" i="70"/>
  <c r="BW18" i="70"/>
  <c r="BR18" i="70"/>
  <c r="BI18" i="70"/>
  <c r="BF18" i="70"/>
  <c r="BE18" i="70"/>
  <c r="BD18" i="70"/>
  <c r="BB18" i="70"/>
  <c r="BA18" i="70"/>
  <c r="AX18" i="70"/>
  <c r="AT18" i="70"/>
  <c r="AS18" i="70"/>
  <c r="AR18" i="70"/>
  <c r="AQ18" i="70"/>
  <c r="AM18" i="70"/>
  <c r="AK18" i="70"/>
  <c r="AJ18" i="70"/>
  <c r="AI18" i="70"/>
  <c r="AH18" i="70"/>
  <c r="AG18" i="70"/>
  <c r="AF18" i="70"/>
  <c r="AE18" i="70"/>
  <c r="AD18" i="70"/>
  <c r="AC18" i="70"/>
  <c r="AB18" i="70"/>
  <c r="AA18" i="70"/>
  <c r="Y18" i="70"/>
  <c r="W18" i="70"/>
  <c r="T18" i="70"/>
  <c r="S18" i="70"/>
  <c r="Q18" i="70"/>
  <c r="N18" i="70"/>
  <c r="M18" i="70"/>
  <c r="L18" i="70"/>
  <c r="K18" i="70"/>
  <c r="I18" i="70"/>
  <c r="F18" i="70"/>
  <c r="E18" i="70"/>
  <c r="CH12" i="70"/>
  <c r="CG12" i="70"/>
  <c r="CF12" i="70"/>
  <c r="CE12" i="70"/>
  <c r="CD12" i="70"/>
  <c r="CC12" i="70"/>
  <c r="CB12" i="70"/>
  <c r="CA12" i="70"/>
  <c r="BZ12" i="70"/>
  <c r="BY12" i="70"/>
  <c r="BX12" i="70"/>
  <c r="BW12" i="70"/>
  <c r="BU12" i="70"/>
  <c r="BS12" i="70"/>
  <c r="BR12" i="70"/>
  <c r="BO12" i="70"/>
  <c r="BN12" i="70"/>
  <c r="BM12" i="70"/>
  <c r="BL12" i="70"/>
  <c r="BK12" i="70"/>
  <c r="BJ12" i="70"/>
  <c r="BI12" i="70"/>
  <c r="BG12" i="70"/>
  <c r="BF12" i="70"/>
  <c r="BE12" i="70"/>
  <c r="BD12" i="70"/>
  <c r="BC12" i="70"/>
  <c r="BB12" i="70"/>
  <c r="BA12" i="70"/>
  <c r="AX12" i="70"/>
  <c r="AT12" i="70"/>
  <c r="AS12" i="70"/>
  <c r="AR12" i="70"/>
  <c r="AQ12" i="70"/>
  <c r="AP12" i="70"/>
  <c r="AO12" i="70"/>
  <c r="AN12" i="70"/>
  <c r="AM12" i="70"/>
  <c r="AL12" i="70"/>
  <c r="AK12" i="70"/>
  <c r="AJ12" i="70"/>
  <c r="AI12" i="70"/>
  <c r="AH12" i="70"/>
  <c r="AG12" i="70"/>
  <c r="AF12" i="70"/>
  <c r="AE12" i="70"/>
  <c r="AD12" i="70"/>
  <c r="AC12" i="70"/>
  <c r="AB12" i="70"/>
  <c r="AA12" i="70"/>
  <c r="Y12" i="70"/>
  <c r="X12" i="70"/>
  <c r="W12" i="70"/>
  <c r="U12" i="70"/>
  <c r="T12" i="70"/>
  <c r="S12" i="70"/>
  <c r="R12" i="70"/>
  <c r="Q12" i="70"/>
  <c r="N12" i="70"/>
  <c r="M12" i="70"/>
  <c r="L12" i="70"/>
  <c r="K12" i="70"/>
  <c r="I12" i="70"/>
  <c r="H12" i="70"/>
  <c r="F12" i="70"/>
  <c r="E12" i="70"/>
  <c r="D12" i="70"/>
  <c r="CH11" i="70"/>
  <c r="CG11" i="70"/>
  <c r="CF11" i="70"/>
  <c r="CE11" i="70"/>
  <c r="CD11" i="70"/>
  <c r="CC11" i="70"/>
  <c r="CB11" i="70"/>
  <c r="CA11" i="70"/>
  <c r="BZ11" i="70"/>
  <c r="BY11" i="70"/>
  <c r="BX11" i="70"/>
  <c r="BW11" i="70"/>
  <c r="BU11" i="70"/>
  <c r="BS11" i="70"/>
  <c r="BR11" i="70"/>
  <c r="BO11" i="70"/>
  <c r="BN11" i="70"/>
  <c r="BM11" i="70"/>
  <c r="BL11" i="70"/>
  <c r="BK11" i="70"/>
  <c r="BJ11" i="70"/>
  <c r="BI11" i="70"/>
  <c r="BG11" i="70"/>
  <c r="BF11" i="70"/>
  <c r="BE11" i="70"/>
  <c r="BD11" i="70"/>
  <c r="BC11" i="70"/>
  <c r="BB11" i="70"/>
  <c r="BA11" i="70"/>
  <c r="AX11" i="70"/>
  <c r="AT11" i="70"/>
  <c r="AS11" i="70"/>
  <c r="AR11" i="70"/>
  <c r="AQ11" i="70"/>
  <c r="AP11" i="70"/>
  <c r="AO11" i="70"/>
  <c r="AN11" i="70"/>
  <c r="AM11" i="70"/>
  <c r="AL11" i="70"/>
  <c r="AK11" i="70"/>
  <c r="AJ11" i="70"/>
  <c r="AI11" i="70"/>
  <c r="AH11" i="70"/>
  <c r="AG11" i="70"/>
  <c r="AF11" i="70"/>
  <c r="AE11" i="70"/>
  <c r="AD11" i="70"/>
  <c r="AC11" i="70"/>
  <c r="AB11" i="70"/>
  <c r="AA11" i="70"/>
  <c r="Y11" i="70"/>
  <c r="X11" i="70"/>
  <c r="W11" i="70"/>
  <c r="U11" i="70"/>
  <c r="T11" i="70"/>
  <c r="S11" i="70"/>
  <c r="R11" i="70"/>
  <c r="Q11" i="70"/>
  <c r="N11" i="70"/>
  <c r="M11" i="70"/>
  <c r="L11" i="70"/>
  <c r="K11" i="70"/>
  <c r="I11" i="70"/>
  <c r="H11" i="70"/>
  <c r="F11" i="70"/>
  <c r="E11" i="70"/>
  <c r="D11" i="70"/>
  <c r="CH8" i="70"/>
  <c r="CG8" i="70"/>
  <c r="CF8" i="70"/>
  <c r="CE8" i="70"/>
  <c r="CD8" i="70"/>
  <c r="CC8" i="70"/>
  <c r="CB8" i="70"/>
  <c r="CA8" i="70"/>
  <c r="BZ8" i="70"/>
  <c r="BY8" i="70"/>
  <c r="BX8" i="70"/>
  <c r="BW8" i="70"/>
  <c r="BU8" i="70"/>
  <c r="BS8" i="70"/>
  <c r="BR8" i="70"/>
  <c r="BO8" i="70"/>
  <c r="BN8" i="70"/>
  <c r="BM8" i="70"/>
  <c r="BL8" i="70"/>
  <c r="BK8" i="70"/>
  <c r="BJ8" i="70"/>
  <c r="BI8" i="70"/>
  <c r="BG8" i="70"/>
  <c r="BF8" i="70"/>
  <c r="BE8" i="70"/>
  <c r="BD8" i="70"/>
  <c r="BC8" i="70"/>
  <c r="BB8" i="70"/>
  <c r="BA8" i="70"/>
  <c r="AX8" i="70"/>
  <c r="AT8" i="70"/>
  <c r="AS8" i="70"/>
  <c r="AR8" i="70"/>
  <c r="AQ8" i="70"/>
  <c r="AP8" i="70"/>
  <c r="AO8" i="70"/>
  <c r="AN8" i="70"/>
  <c r="AM8" i="70"/>
  <c r="AL8" i="70"/>
  <c r="AK8" i="70"/>
  <c r="AJ8" i="70"/>
  <c r="AI8" i="70"/>
  <c r="AH8" i="70"/>
  <c r="AG8" i="70"/>
  <c r="AF8" i="70"/>
  <c r="AE8" i="70"/>
  <c r="AD8" i="70"/>
  <c r="AC8" i="70"/>
  <c r="AB8" i="70"/>
  <c r="AA8" i="70"/>
  <c r="Y8" i="70"/>
  <c r="X8" i="70"/>
  <c r="W8" i="70"/>
  <c r="U8" i="70"/>
  <c r="T8" i="70"/>
  <c r="S8" i="70"/>
  <c r="R8" i="70"/>
  <c r="Q8" i="70"/>
  <c r="N8" i="70"/>
  <c r="M8" i="70"/>
  <c r="L8" i="70"/>
  <c r="K8" i="70"/>
  <c r="I8" i="70"/>
  <c r="H8" i="70"/>
  <c r="F8" i="70"/>
  <c r="E8" i="70"/>
  <c r="D8" i="70"/>
  <c r="CH7" i="70"/>
  <c r="CG7" i="70"/>
  <c r="CF7" i="70"/>
  <c r="CE7" i="70"/>
  <c r="CD7" i="70"/>
  <c r="CC7" i="70"/>
  <c r="CB7" i="70"/>
  <c r="CA7" i="70"/>
  <c r="BZ7" i="70"/>
  <c r="BY7" i="70"/>
  <c r="BX7" i="70"/>
  <c r="BW7" i="70"/>
  <c r="BU7" i="70"/>
  <c r="BS7" i="70"/>
  <c r="BR7" i="70"/>
  <c r="BO7" i="70"/>
  <c r="BN7" i="70"/>
  <c r="BM7" i="70"/>
  <c r="BL7" i="70"/>
  <c r="BK7" i="70"/>
  <c r="BJ7" i="70"/>
  <c r="BI7" i="70"/>
  <c r="BG7" i="70"/>
  <c r="BF7" i="70"/>
  <c r="BE7" i="70"/>
  <c r="BD7" i="70"/>
  <c r="BC7" i="70"/>
  <c r="BB7" i="70"/>
  <c r="BA7" i="70"/>
  <c r="AX7" i="70"/>
  <c r="AT7" i="70"/>
  <c r="AS7" i="70"/>
  <c r="AR7" i="70"/>
  <c r="AQ7" i="70"/>
  <c r="AP7" i="70"/>
  <c r="AO7" i="70"/>
  <c r="AN7" i="70"/>
  <c r="AM7" i="70"/>
  <c r="AL7" i="70"/>
  <c r="AK7" i="70"/>
  <c r="AJ7" i="70"/>
  <c r="AI7" i="70"/>
  <c r="AH7" i="70"/>
  <c r="AG7" i="70"/>
  <c r="AF7" i="70"/>
  <c r="AE7" i="70"/>
  <c r="AD7" i="70"/>
  <c r="AC7" i="70"/>
  <c r="AB7" i="70"/>
  <c r="AA7" i="70"/>
  <c r="Y7" i="70"/>
  <c r="X7" i="70"/>
  <c r="W7" i="70"/>
  <c r="U7" i="70"/>
  <c r="T7" i="70"/>
  <c r="S7" i="70"/>
  <c r="R7" i="70"/>
  <c r="Q7" i="70"/>
  <c r="N7" i="70"/>
  <c r="M7" i="70"/>
  <c r="L7" i="70"/>
  <c r="K7" i="70"/>
  <c r="I7" i="70"/>
  <c r="H7" i="70"/>
  <c r="F7" i="70"/>
  <c r="E7" i="70"/>
  <c r="D7" i="70"/>
  <c r="CH6" i="70"/>
  <c r="CG6" i="70"/>
  <c r="CF6" i="70"/>
  <c r="CE6" i="70"/>
  <c r="CD6" i="70"/>
  <c r="CC6" i="70"/>
  <c r="CB6" i="70"/>
  <c r="CA6" i="70"/>
  <c r="BZ6" i="70"/>
  <c r="BY6" i="70"/>
  <c r="BX6" i="70"/>
  <c r="BW6" i="70"/>
  <c r="BU6" i="70"/>
  <c r="BR6" i="70"/>
  <c r="BM6" i="70"/>
  <c r="BK6" i="70"/>
  <c r="BJ6" i="70"/>
  <c r="BI6" i="70"/>
  <c r="BG6" i="70"/>
  <c r="BF6" i="70"/>
  <c r="BE6" i="70"/>
  <c r="BD6" i="70"/>
  <c r="BC6" i="70"/>
  <c r="BB6" i="70"/>
  <c r="BA6" i="70"/>
  <c r="AX6" i="70"/>
  <c r="AT6" i="70"/>
  <c r="AS6" i="70"/>
  <c r="AR6" i="70"/>
  <c r="AQ6" i="70"/>
  <c r="AP6" i="70"/>
  <c r="AO6" i="70"/>
  <c r="AN6" i="70"/>
  <c r="AM6" i="70"/>
  <c r="AK6" i="70"/>
  <c r="AJ6" i="70"/>
  <c r="AI6" i="70"/>
  <c r="AH6" i="70"/>
  <c r="AG6" i="70"/>
  <c r="AF6" i="70"/>
  <c r="AE6" i="70"/>
  <c r="AD6" i="70"/>
  <c r="AC6" i="70"/>
  <c r="AB6" i="70"/>
  <c r="AA6" i="70"/>
  <c r="Y6" i="70"/>
  <c r="X6" i="70"/>
  <c r="W6" i="70"/>
  <c r="U6" i="70"/>
  <c r="T6" i="70"/>
  <c r="S6" i="70"/>
  <c r="Q6" i="70"/>
  <c r="N6" i="70"/>
  <c r="M6" i="70"/>
  <c r="L6" i="70"/>
  <c r="K6" i="70"/>
  <c r="I6" i="70"/>
  <c r="H6" i="70"/>
  <c r="F6" i="70"/>
  <c r="E6" i="70"/>
  <c r="D6" i="70"/>
  <c r="CH5" i="70"/>
  <c r="CG5" i="70"/>
  <c r="CF5" i="70"/>
  <c r="CD5" i="70"/>
  <c r="CB5" i="70"/>
  <c r="CA5" i="70"/>
  <c r="BZ5" i="70"/>
  <c r="BY5" i="70"/>
  <c r="BX5" i="70"/>
  <c r="BW5" i="70"/>
  <c r="BR5" i="70"/>
  <c r="BI5" i="70"/>
  <c r="BF5" i="70"/>
  <c r="BE5" i="70"/>
  <c r="BD5" i="70"/>
  <c r="BB5" i="70"/>
  <c r="BA5" i="70"/>
  <c r="AX5" i="70"/>
  <c r="AT5" i="70"/>
  <c r="AS5" i="70"/>
  <c r="AR5" i="70"/>
  <c r="AQ5" i="70"/>
  <c r="AM5" i="70"/>
  <c r="AK5" i="70"/>
  <c r="AJ5" i="70"/>
  <c r="AI5" i="70"/>
  <c r="AH5" i="70"/>
  <c r="AG5" i="70"/>
  <c r="AF5" i="70"/>
  <c r="AE5" i="70"/>
  <c r="AD5" i="70"/>
  <c r="AC5" i="70"/>
  <c r="AB5" i="70"/>
  <c r="AA5" i="70"/>
  <c r="Y5" i="70"/>
  <c r="W5" i="70"/>
  <c r="T5" i="70"/>
  <c r="S5" i="70"/>
  <c r="Q5" i="70"/>
  <c r="N5" i="70"/>
  <c r="M5" i="70"/>
  <c r="L5" i="70"/>
  <c r="K5" i="70"/>
  <c r="I5" i="70"/>
  <c r="F5" i="70"/>
  <c r="E5" i="70"/>
  <c r="CH25" i="71"/>
  <c r="CG25" i="71"/>
  <c r="CF25" i="71"/>
  <c r="CE25" i="71"/>
  <c r="CD25" i="71"/>
  <c r="CC25" i="71"/>
  <c r="CB25" i="71"/>
  <c r="CA25" i="71"/>
  <c r="BZ25" i="71"/>
  <c r="BY25" i="71"/>
  <c r="BX25" i="71"/>
  <c r="BW25" i="71"/>
  <c r="BU25" i="71"/>
  <c r="BS25" i="71"/>
  <c r="BR25" i="71"/>
  <c r="BO25" i="71"/>
  <c r="BN25" i="71"/>
  <c r="BM25" i="71"/>
  <c r="BL25" i="71"/>
  <c r="BK25" i="71"/>
  <c r="BJ25" i="71"/>
  <c r="BI25" i="71"/>
  <c r="BG25" i="71"/>
  <c r="BF25" i="71"/>
  <c r="BE25" i="71"/>
  <c r="BD25" i="71"/>
  <c r="BC25" i="71"/>
  <c r="BB25" i="71"/>
  <c r="BA25" i="71"/>
  <c r="AX25" i="71"/>
  <c r="AT25" i="71"/>
  <c r="AS25" i="71"/>
  <c r="AR25" i="71"/>
  <c r="AQ25" i="71"/>
  <c r="AP25" i="71"/>
  <c r="AO25" i="71"/>
  <c r="AN25" i="71"/>
  <c r="AM25" i="71"/>
  <c r="AL25" i="71"/>
  <c r="AK25" i="71"/>
  <c r="AJ25" i="71"/>
  <c r="AI25" i="71"/>
  <c r="AH25" i="71"/>
  <c r="AG25" i="71"/>
  <c r="AF25" i="71"/>
  <c r="AE25" i="71"/>
  <c r="AD25" i="71"/>
  <c r="AC25" i="71"/>
  <c r="AB25" i="71"/>
  <c r="AA25" i="71"/>
  <c r="Y25" i="71"/>
  <c r="X25" i="71"/>
  <c r="W25" i="71"/>
  <c r="U25" i="71"/>
  <c r="T25" i="71"/>
  <c r="S25" i="71"/>
  <c r="R25" i="71"/>
  <c r="Q25" i="71"/>
  <c r="N25" i="71"/>
  <c r="M25" i="71"/>
  <c r="L25" i="71"/>
  <c r="K25" i="71"/>
  <c r="I25" i="71"/>
  <c r="H25" i="71"/>
  <c r="F25" i="71"/>
  <c r="E25" i="71"/>
  <c r="D25" i="71"/>
  <c r="CH24" i="71"/>
  <c r="CG24" i="71"/>
  <c r="CF24" i="71"/>
  <c r="CE24" i="71"/>
  <c r="CD24" i="71"/>
  <c r="CC24" i="71"/>
  <c r="CB24" i="71"/>
  <c r="CA24" i="71"/>
  <c r="BZ24" i="71"/>
  <c r="BY24" i="71"/>
  <c r="BX24" i="71"/>
  <c r="BW24" i="71"/>
  <c r="BU24" i="71"/>
  <c r="BS24" i="71"/>
  <c r="BR24" i="71"/>
  <c r="BO24" i="71"/>
  <c r="BN24" i="71"/>
  <c r="BM24" i="71"/>
  <c r="BL24" i="71"/>
  <c r="BK24" i="71"/>
  <c r="BJ24" i="71"/>
  <c r="BI24" i="71"/>
  <c r="BG24" i="71"/>
  <c r="BF24" i="71"/>
  <c r="BE24" i="71"/>
  <c r="BD24" i="71"/>
  <c r="BC24" i="71"/>
  <c r="BB24" i="71"/>
  <c r="BA24" i="71"/>
  <c r="AX24" i="71"/>
  <c r="AT24" i="71"/>
  <c r="AS24" i="71"/>
  <c r="AR24" i="71"/>
  <c r="AQ24" i="71"/>
  <c r="AP24" i="71"/>
  <c r="AO24" i="71"/>
  <c r="AN24" i="71"/>
  <c r="AM24" i="71"/>
  <c r="AL24" i="71"/>
  <c r="AK24" i="71"/>
  <c r="AJ24" i="71"/>
  <c r="AI24" i="71"/>
  <c r="AH24" i="71"/>
  <c r="AG24" i="71"/>
  <c r="AF24" i="71"/>
  <c r="AE24" i="71"/>
  <c r="AD24" i="71"/>
  <c r="AC24" i="71"/>
  <c r="AB24" i="71"/>
  <c r="AA24" i="71"/>
  <c r="Y24" i="71"/>
  <c r="X24" i="71"/>
  <c r="W24" i="71"/>
  <c r="U24" i="71"/>
  <c r="T24" i="71"/>
  <c r="S24" i="71"/>
  <c r="R24" i="71"/>
  <c r="Q24" i="71"/>
  <c r="N24" i="71"/>
  <c r="M24" i="71"/>
  <c r="L24" i="71"/>
  <c r="K24" i="71"/>
  <c r="I24" i="71"/>
  <c r="H24" i="71"/>
  <c r="F24" i="71"/>
  <c r="E24" i="71"/>
  <c r="D24" i="71"/>
  <c r="CH21" i="71"/>
  <c r="CG21" i="71"/>
  <c r="CF21" i="71"/>
  <c r="CE21" i="71"/>
  <c r="CD21" i="71"/>
  <c r="CC21" i="71"/>
  <c r="CB21" i="71"/>
  <c r="CA21" i="71"/>
  <c r="BZ21" i="71"/>
  <c r="BY21" i="71"/>
  <c r="BX21" i="71"/>
  <c r="BW21" i="71"/>
  <c r="BU21" i="71"/>
  <c r="BS21" i="71"/>
  <c r="BR21" i="71"/>
  <c r="BO21" i="71"/>
  <c r="BN21" i="71"/>
  <c r="BM21" i="71"/>
  <c r="BL21" i="71"/>
  <c r="BK21" i="71"/>
  <c r="BJ21" i="71"/>
  <c r="BI21" i="71"/>
  <c r="BG21" i="71"/>
  <c r="BF21" i="71"/>
  <c r="BE21" i="71"/>
  <c r="BD21" i="71"/>
  <c r="BC21" i="71"/>
  <c r="BB21" i="71"/>
  <c r="BA21" i="71"/>
  <c r="AX21" i="71"/>
  <c r="AT21" i="71"/>
  <c r="AS21" i="71"/>
  <c r="AR21" i="71"/>
  <c r="AQ21" i="71"/>
  <c r="AP21" i="71"/>
  <c r="AO21" i="71"/>
  <c r="AN21" i="71"/>
  <c r="AM21" i="71"/>
  <c r="AL21" i="71"/>
  <c r="AK21" i="71"/>
  <c r="AJ21" i="71"/>
  <c r="AI21" i="71"/>
  <c r="AH21" i="71"/>
  <c r="AG21" i="71"/>
  <c r="AF21" i="71"/>
  <c r="AE21" i="71"/>
  <c r="AD21" i="71"/>
  <c r="AC21" i="71"/>
  <c r="AB21" i="71"/>
  <c r="AA21" i="71"/>
  <c r="Y21" i="71"/>
  <c r="X21" i="71"/>
  <c r="W21" i="71"/>
  <c r="U21" i="71"/>
  <c r="T21" i="71"/>
  <c r="S21" i="71"/>
  <c r="R21" i="71"/>
  <c r="Q21" i="71"/>
  <c r="N21" i="71"/>
  <c r="M21" i="71"/>
  <c r="L21" i="71"/>
  <c r="K21" i="71"/>
  <c r="I21" i="71"/>
  <c r="H21" i="71"/>
  <c r="F21" i="71"/>
  <c r="E21" i="71"/>
  <c r="D21" i="71"/>
  <c r="CH20" i="71"/>
  <c r="CG20" i="71"/>
  <c r="CF20" i="71"/>
  <c r="CE20" i="71"/>
  <c r="CD20" i="71"/>
  <c r="CC20" i="71"/>
  <c r="CB20" i="71"/>
  <c r="CA20" i="71"/>
  <c r="BZ20" i="71"/>
  <c r="BY20" i="71"/>
  <c r="BX20" i="71"/>
  <c r="BW20" i="71"/>
  <c r="BU20" i="71"/>
  <c r="BS20" i="71"/>
  <c r="BR20" i="71"/>
  <c r="BO20" i="71"/>
  <c r="BN20" i="71"/>
  <c r="BM20" i="71"/>
  <c r="BL20" i="71"/>
  <c r="BK20" i="71"/>
  <c r="BJ20" i="71"/>
  <c r="BI20" i="71"/>
  <c r="BG20" i="71"/>
  <c r="BF20" i="71"/>
  <c r="BE20" i="71"/>
  <c r="BD20" i="71"/>
  <c r="BC20" i="71"/>
  <c r="BB20" i="71"/>
  <c r="BA20" i="71"/>
  <c r="AX20" i="71"/>
  <c r="AT20" i="71"/>
  <c r="AS20" i="71"/>
  <c r="AR20" i="71"/>
  <c r="AQ20" i="71"/>
  <c r="AP20" i="71"/>
  <c r="AO20" i="71"/>
  <c r="AN20" i="71"/>
  <c r="AM20" i="71"/>
  <c r="AL20" i="71"/>
  <c r="AK20" i="71"/>
  <c r="AJ20" i="71"/>
  <c r="AI20" i="71"/>
  <c r="AH20" i="71"/>
  <c r="AG20" i="71"/>
  <c r="AF20" i="71"/>
  <c r="AE20" i="71"/>
  <c r="AD20" i="71"/>
  <c r="AC20" i="71"/>
  <c r="AB20" i="71"/>
  <c r="AA20" i="71"/>
  <c r="Y20" i="71"/>
  <c r="X20" i="71"/>
  <c r="W20" i="71"/>
  <c r="U20" i="71"/>
  <c r="T20" i="71"/>
  <c r="S20" i="71"/>
  <c r="R20" i="71"/>
  <c r="Q20" i="71"/>
  <c r="N20" i="71"/>
  <c r="M20" i="71"/>
  <c r="L20" i="71"/>
  <c r="K20" i="71"/>
  <c r="I20" i="71"/>
  <c r="H20" i="71"/>
  <c r="F20" i="71"/>
  <c r="E20" i="71"/>
  <c r="D20" i="71"/>
  <c r="CH19" i="71"/>
  <c r="CG19" i="71"/>
  <c r="CF19" i="71"/>
  <c r="CE19" i="71"/>
  <c r="CD19" i="71"/>
  <c r="CC19" i="71"/>
  <c r="CB19" i="71"/>
  <c r="CA19" i="71"/>
  <c r="BZ19" i="71"/>
  <c r="BY19" i="71"/>
  <c r="BX19" i="71"/>
  <c r="BW19" i="71"/>
  <c r="BU19" i="71"/>
  <c r="BR19" i="71"/>
  <c r="BO19" i="71"/>
  <c r="BM19" i="71"/>
  <c r="BK19" i="71"/>
  <c r="BJ19" i="71"/>
  <c r="BI19" i="71"/>
  <c r="BG19" i="71"/>
  <c r="BF19" i="71"/>
  <c r="BE19" i="71"/>
  <c r="BD19" i="71"/>
  <c r="BC19" i="71"/>
  <c r="BB19" i="71"/>
  <c r="BA19" i="71"/>
  <c r="AX19" i="71"/>
  <c r="AT19" i="71"/>
  <c r="AS19" i="71"/>
  <c r="AR19" i="71"/>
  <c r="AQ19" i="71"/>
  <c r="AP19" i="71"/>
  <c r="AO19" i="71"/>
  <c r="AN19" i="71"/>
  <c r="AM19" i="71"/>
  <c r="AK19" i="71"/>
  <c r="AJ19" i="71"/>
  <c r="AI19" i="71"/>
  <c r="AH19" i="71"/>
  <c r="AG19" i="71"/>
  <c r="AF19" i="71"/>
  <c r="AE19" i="71"/>
  <c r="AD19" i="71"/>
  <c r="AC19" i="71"/>
  <c r="AB19" i="71"/>
  <c r="AA19" i="71"/>
  <c r="Y19" i="71"/>
  <c r="X19" i="71"/>
  <c r="W19" i="71"/>
  <c r="U19" i="71"/>
  <c r="T19" i="71"/>
  <c r="S19" i="71"/>
  <c r="R19" i="71"/>
  <c r="Q19" i="71"/>
  <c r="N19" i="71"/>
  <c r="M19" i="71"/>
  <c r="L19" i="71"/>
  <c r="K19" i="71"/>
  <c r="I19" i="71"/>
  <c r="H19" i="71"/>
  <c r="F19" i="71"/>
  <c r="E19" i="71"/>
  <c r="D19" i="71"/>
  <c r="CH18" i="71"/>
  <c r="CG18" i="71"/>
  <c r="CF18" i="71"/>
  <c r="CD18" i="71"/>
  <c r="CB18" i="71"/>
  <c r="CA18" i="71"/>
  <c r="BZ18" i="71"/>
  <c r="BY18" i="71"/>
  <c r="BX18" i="71"/>
  <c r="BW18" i="71"/>
  <c r="BR18" i="71"/>
  <c r="BI18" i="71"/>
  <c r="BF18" i="71"/>
  <c r="BE18" i="71"/>
  <c r="BD18" i="71"/>
  <c r="BB18" i="71"/>
  <c r="BA18" i="71"/>
  <c r="AX18" i="71"/>
  <c r="AT18" i="71"/>
  <c r="AS18" i="71"/>
  <c r="AR18" i="71"/>
  <c r="AQ18" i="71"/>
  <c r="AM18" i="71"/>
  <c r="AK18" i="71"/>
  <c r="AJ18" i="71"/>
  <c r="AI18" i="71"/>
  <c r="AH18" i="71"/>
  <c r="AG18" i="71"/>
  <c r="AF18" i="71"/>
  <c r="AE18" i="71"/>
  <c r="AD18" i="71"/>
  <c r="AC18" i="71"/>
  <c r="AB18" i="71"/>
  <c r="AA18" i="71"/>
  <c r="Y18" i="71"/>
  <c r="W18" i="71"/>
  <c r="T18" i="71"/>
  <c r="S18" i="71"/>
  <c r="Q18" i="71"/>
  <c r="N18" i="71"/>
  <c r="M18" i="71"/>
  <c r="L18" i="71"/>
  <c r="K18" i="71"/>
  <c r="I18" i="71"/>
  <c r="F18" i="71"/>
  <c r="E18" i="71"/>
  <c r="CH12" i="71"/>
  <c r="CG12" i="71"/>
  <c r="CF12" i="71"/>
  <c r="CE12" i="71"/>
  <c r="CD12" i="71"/>
  <c r="CC12" i="71"/>
  <c r="CB12" i="71"/>
  <c r="CA12" i="71"/>
  <c r="BZ12" i="71"/>
  <c r="BY12" i="71"/>
  <c r="BX12" i="71"/>
  <c r="BW12" i="71"/>
  <c r="BU12" i="71"/>
  <c r="BS12" i="71"/>
  <c r="BR12" i="71"/>
  <c r="BO12" i="71"/>
  <c r="BN12" i="71"/>
  <c r="BM12" i="71"/>
  <c r="BL12" i="71"/>
  <c r="BK12" i="71"/>
  <c r="BJ12" i="71"/>
  <c r="BI12" i="71"/>
  <c r="BG12" i="71"/>
  <c r="BF12" i="71"/>
  <c r="BE12" i="71"/>
  <c r="BD12" i="71"/>
  <c r="BC12" i="71"/>
  <c r="BB12" i="71"/>
  <c r="BA12" i="71"/>
  <c r="AX12" i="71"/>
  <c r="AT12" i="71"/>
  <c r="AS12" i="71"/>
  <c r="AR12" i="71"/>
  <c r="AQ12" i="71"/>
  <c r="AP12" i="71"/>
  <c r="AO12" i="71"/>
  <c r="AN12" i="71"/>
  <c r="AM12" i="71"/>
  <c r="AL12" i="71"/>
  <c r="AK12" i="71"/>
  <c r="AJ12" i="71"/>
  <c r="AI12" i="71"/>
  <c r="AH12" i="71"/>
  <c r="AG12" i="71"/>
  <c r="AF12" i="71"/>
  <c r="AE12" i="71"/>
  <c r="AD12" i="71"/>
  <c r="AC12" i="71"/>
  <c r="AB12" i="71"/>
  <c r="AA12" i="71"/>
  <c r="Y12" i="71"/>
  <c r="X12" i="71"/>
  <c r="W12" i="71"/>
  <c r="U12" i="71"/>
  <c r="T12" i="71"/>
  <c r="S12" i="71"/>
  <c r="R12" i="71"/>
  <c r="Q12" i="71"/>
  <c r="N12" i="71"/>
  <c r="M12" i="71"/>
  <c r="L12" i="71"/>
  <c r="K12" i="71"/>
  <c r="I12" i="71"/>
  <c r="H12" i="71"/>
  <c r="F12" i="71"/>
  <c r="E12" i="71"/>
  <c r="D12" i="71"/>
  <c r="CH11" i="71"/>
  <c r="CG11" i="71"/>
  <c r="CF11" i="71"/>
  <c r="CE11" i="71"/>
  <c r="CD11" i="71"/>
  <c r="CC11" i="71"/>
  <c r="CB11" i="71"/>
  <c r="CA11" i="71"/>
  <c r="BZ11" i="71"/>
  <c r="BY11" i="71"/>
  <c r="BX11" i="71"/>
  <c r="BW11" i="71"/>
  <c r="BU11" i="71"/>
  <c r="BS11" i="71"/>
  <c r="BR11" i="71"/>
  <c r="BO11" i="71"/>
  <c r="BN11" i="71"/>
  <c r="BM11" i="71"/>
  <c r="BL11" i="71"/>
  <c r="BK11" i="71"/>
  <c r="BJ11" i="71"/>
  <c r="BI11" i="71"/>
  <c r="BG11" i="71"/>
  <c r="BF11" i="71"/>
  <c r="BE11" i="71"/>
  <c r="BD11" i="71"/>
  <c r="BC11" i="71"/>
  <c r="BB11" i="71"/>
  <c r="BA11" i="71"/>
  <c r="AX11" i="71"/>
  <c r="AT11" i="71"/>
  <c r="AS11" i="71"/>
  <c r="AR11" i="71"/>
  <c r="AQ11" i="71"/>
  <c r="AP11" i="71"/>
  <c r="AO11" i="71"/>
  <c r="AN11" i="71"/>
  <c r="AM11" i="71"/>
  <c r="AL11" i="71"/>
  <c r="AK11" i="71"/>
  <c r="AJ11" i="71"/>
  <c r="AI11" i="71"/>
  <c r="AH11" i="71"/>
  <c r="AG11" i="71"/>
  <c r="AF11" i="71"/>
  <c r="AE11" i="71"/>
  <c r="AD11" i="71"/>
  <c r="AC11" i="71"/>
  <c r="AB11" i="71"/>
  <c r="AA11" i="71"/>
  <c r="Y11" i="71"/>
  <c r="X11" i="71"/>
  <c r="W11" i="71"/>
  <c r="U11" i="71"/>
  <c r="T11" i="71"/>
  <c r="S11" i="71"/>
  <c r="R11" i="71"/>
  <c r="Q11" i="71"/>
  <c r="N11" i="71"/>
  <c r="M11" i="71"/>
  <c r="L11" i="71"/>
  <c r="K11" i="71"/>
  <c r="I11" i="71"/>
  <c r="H11" i="71"/>
  <c r="F11" i="71"/>
  <c r="E11" i="71"/>
  <c r="D11" i="71"/>
  <c r="CH8" i="71"/>
  <c r="CG8" i="71"/>
  <c r="CF8" i="71"/>
  <c r="CE8" i="71"/>
  <c r="CD8" i="71"/>
  <c r="CC8" i="71"/>
  <c r="CB8" i="71"/>
  <c r="CA8" i="71"/>
  <c r="BZ8" i="71"/>
  <c r="BY8" i="71"/>
  <c r="BX8" i="71"/>
  <c r="BW8" i="71"/>
  <c r="BU8" i="71"/>
  <c r="BS8" i="71"/>
  <c r="BR8" i="71"/>
  <c r="BO8" i="71"/>
  <c r="BN8" i="71"/>
  <c r="BM8" i="71"/>
  <c r="BL8" i="71"/>
  <c r="BK8" i="71"/>
  <c r="BJ8" i="71"/>
  <c r="BI8" i="71"/>
  <c r="BG8" i="71"/>
  <c r="BF8" i="71"/>
  <c r="BE8" i="71"/>
  <c r="BD8" i="71"/>
  <c r="BC8" i="71"/>
  <c r="BB8" i="71"/>
  <c r="BA8" i="71"/>
  <c r="AX8" i="71"/>
  <c r="AT8" i="71"/>
  <c r="AS8" i="71"/>
  <c r="AR8" i="71"/>
  <c r="AQ8" i="71"/>
  <c r="AP8" i="71"/>
  <c r="AO8" i="71"/>
  <c r="AN8" i="71"/>
  <c r="AM8" i="71"/>
  <c r="AL8" i="71"/>
  <c r="AK8" i="71"/>
  <c r="AJ8" i="71"/>
  <c r="AI8" i="71"/>
  <c r="AH8" i="71"/>
  <c r="AG8" i="71"/>
  <c r="AF8" i="71"/>
  <c r="AE8" i="71"/>
  <c r="AD8" i="71"/>
  <c r="AC8" i="71"/>
  <c r="AB8" i="71"/>
  <c r="AA8" i="71"/>
  <c r="Y8" i="71"/>
  <c r="X8" i="71"/>
  <c r="W8" i="71"/>
  <c r="U8" i="71"/>
  <c r="T8" i="71"/>
  <c r="S8" i="71"/>
  <c r="R8" i="71"/>
  <c r="Q8" i="71"/>
  <c r="N8" i="71"/>
  <c r="M8" i="71"/>
  <c r="L8" i="71"/>
  <c r="K8" i="71"/>
  <c r="I8" i="71"/>
  <c r="H8" i="71"/>
  <c r="F8" i="71"/>
  <c r="E8" i="71"/>
  <c r="D8" i="71"/>
  <c r="CH7" i="71"/>
  <c r="CG7" i="71"/>
  <c r="CF7" i="71"/>
  <c r="CE7" i="71"/>
  <c r="CD7" i="71"/>
  <c r="CC7" i="71"/>
  <c r="CB7" i="71"/>
  <c r="CA7" i="71"/>
  <c r="BZ7" i="71"/>
  <c r="BY7" i="71"/>
  <c r="BX7" i="71"/>
  <c r="BW7" i="71"/>
  <c r="BU7" i="71"/>
  <c r="BS7" i="71"/>
  <c r="BR7" i="71"/>
  <c r="BO7" i="71"/>
  <c r="BN7" i="71"/>
  <c r="BM7" i="71"/>
  <c r="BL7" i="71"/>
  <c r="BK7" i="71"/>
  <c r="BJ7" i="71"/>
  <c r="BI7" i="71"/>
  <c r="BG7" i="71"/>
  <c r="BF7" i="71"/>
  <c r="BE7" i="71"/>
  <c r="BD7" i="71"/>
  <c r="BC7" i="71"/>
  <c r="BB7" i="71"/>
  <c r="BA7" i="71"/>
  <c r="AX7" i="71"/>
  <c r="AT7" i="71"/>
  <c r="AS7" i="71"/>
  <c r="AR7" i="71"/>
  <c r="AQ7" i="71"/>
  <c r="AP7" i="71"/>
  <c r="AO7" i="71"/>
  <c r="AN7" i="71"/>
  <c r="AM7" i="71"/>
  <c r="AL7" i="71"/>
  <c r="AK7" i="71"/>
  <c r="AJ7" i="71"/>
  <c r="AI7" i="71"/>
  <c r="AH7" i="71"/>
  <c r="AG7" i="71"/>
  <c r="AF7" i="71"/>
  <c r="AE7" i="71"/>
  <c r="AD7" i="71"/>
  <c r="AC7" i="71"/>
  <c r="AB7" i="71"/>
  <c r="AA7" i="71"/>
  <c r="Y7" i="71"/>
  <c r="X7" i="71"/>
  <c r="W7" i="71"/>
  <c r="U7" i="71"/>
  <c r="T7" i="71"/>
  <c r="S7" i="71"/>
  <c r="R7" i="71"/>
  <c r="Q7" i="71"/>
  <c r="N7" i="71"/>
  <c r="M7" i="71"/>
  <c r="L7" i="71"/>
  <c r="K7" i="71"/>
  <c r="I7" i="71"/>
  <c r="H7" i="71"/>
  <c r="F7" i="71"/>
  <c r="E7" i="71"/>
  <c r="D7" i="71"/>
  <c r="CH6" i="71"/>
  <c r="CG6" i="71"/>
  <c r="CF6" i="71"/>
  <c r="CE6" i="71"/>
  <c r="CD6" i="71"/>
  <c r="CC6" i="71"/>
  <c r="CB6" i="71"/>
  <c r="CA6" i="71"/>
  <c r="BZ6" i="71"/>
  <c r="BY6" i="71"/>
  <c r="BX6" i="71"/>
  <c r="BW6" i="71"/>
  <c r="BU6" i="71"/>
  <c r="BR6" i="71"/>
  <c r="BM6" i="71"/>
  <c r="BK6" i="71"/>
  <c r="BJ6" i="71"/>
  <c r="BI6" i="71"/>
  <c r="BG6" i="71"/>
  <c r="BF6" i="71"/>
  <c r="BE6" i="71"/>
  <c r="BD6" i="71"/>
  <c r="BC6" i="71"/>
  <c r="BB6" i="71"/>
  <c r="BA6" i="71"/>
  <c r="AX6" i="71"/>
  <c r="AT6" i="71"/>
  <c r="AS6" i="71"/>
  <c r="AR6" i="71"/>
  <c r="AQ6" i="71"/>
  <c r="AP6" i="71"/>
  <c r="AO6" i="71"/>
  <c r="AN6" i="71"/>
  <c r="AM6" i="71"/>
  <c r="AK6" i="71"/>
  <c r="AJ6" i="71"/>
  <c r="AI6" i="71"/>
  <c r="AH6" i="71"/>
  <c r="AG6" i="71"/>
  <c r="AF6" i="71"/>
  <c r="AE6" i="71"/>
  <c r="AD6" i="71"/>
  <c r="AC6" i="71"/>
  <c r="AB6" i="71"/>
  <c r="AA6" i="71"/>
  <c r="Y6" i="71"/>
  <c r="X6" i="71"/>
  <c r="W6" i="71"/>
  <c r="U6" i="71"/>
  <c r="T6" i="71"/>
  <c r="S6" i="71"/>
  <c r="Q6" i="71"/>
  <c r="N6" i="71"/>
  <c r="M6" i="71"/>
  <c r="L6" i="71"/>
  <c r="K6" i="71"/>
  <c r="I6" i="71"/>
  <c r="H6" i="71"/>
  <c r="F6" i="71"/>
  <c r="E6" i="71"/>
  <c r="D6" i="71"/>
  <c r="CH5" i="71"/>
  <c r="CG5" i="71"/>
  <c r="CF5" i="71"/>
  <c r="CD5" i="71"/>
  <c r="CB5" i="71"/>
  <c r="CA5" i="71"/>
  <c r="BZ5" i="71"/>
  <c r="BY5" i="71"/>
  <c r="BX5" i="71"/>
  <c r="BW5" i="71"/>
  <c r="BR5" i="71"/>
  <c r="BI5" i="71"/>
  <c r="BF5" i="71"/>
  <c r="BE5" i="71"/>
  <c r="BD5" i="71"/>
  <c r="BB5" i="71"/>
  <c r="BA5" i="71"/>
  <c r="AX5" i="71"/>
  <c r="AT5" i="71"/>
  <c r="AS5" i="71"/>
  <c r="AR5" i="71"/>
  <c r="AQ5" i="71"/>
  <c r="AM5" i="71"/>
  <c r="AK5" i="71"/>
  <c r="AJ5" i="71"/>
  <c r="AI5" i="71"/>
  <c r="AH5" i="71"/>
  <c r="AG5" i="71"/>
  <c r="AF5" i="71"/>
  <c r="AE5" i="71"/>
  <c r="AD5" i="71"/>
  <c r="AC5" i="71"/>
  <c r="AB5" i="71"/>
  <c r="AA5" i="71"/>
  <c r="Y5" i="71"/>
  <c r="W5" i="71"/>
  <c r="T5" i="71"/>
  <c r="S5" i="71"/>
  <c r="Q5" i="71"/>
  <c r="N5" i="71"/>
  <c r="M5" i="71"/>
  <c r="L5" i="71"/>
  <c r="K5" i="71"/>
  <c r="I5" i="71"/>
  <c r="F5" i="71"/>
  <c r="E5" i="71"/>
  <c r="CH25" i="72"/>
  <c r="CG25" i="72"/>
  <c r="CF25" i="72"/>
  <c r="CE25" i="72"/>
  <c r="CD25" i="72"/>
  <c r="CC25" i="72"/>
  <c r="CB25" i="72"/>
  <c r="CA25" i="72"/>
  <c r="BZ25" i="72"/>
  <c r="BY25" i="72"/>
  <c r="BX25" i="72"/>
  <c r="BW25" i="72"/>
  <c r="BU25" i="72"/>
  <c r="BS25" i="72"/>
  <c r="BR25" i="72"/>
  <c r="BO25" i="72"/>
  <c r="BN25" i="72"/>
  <c r="BM25" i="72"/>
  <c r="BL25" i="72"/>
  <c r="BK25" i="72"/>
  <c r="BJ25" i="72"/>
  <c r="BI25" i="72"/>
  <c r="BG25" i="72"/>
  <c r="BF25" i="72"/>
  <c r="BE25" i="72"/>
  <c r="BD25" i="72"/>
  <c r="BC25" i="72"/>
  <c r="BB25" i="72"/>
  <c r="BA25" i="72"/>
  <c r="AX25" i="72"/>
  <c r="AT25" i="72"/>
  <c r="AS25" i="72"/>
  <c r="AR25" i="72"/>
  <c r="AQ25" i="72"/>
  <c r="AP25" i="72"/>
  <c r="AO25" i="72"/>
  <c r="AN25" i="72"/>
  <c r="AM25" i="72"/>
  <c r="AL25" i="72"/>
  <c r="AK25" i="72"/>
  <c r="AJ25" i="72"/>
  <c r="AI25" i="72"/>
  <c r="AH25" i="72"/>
  <c r="AG25" i="72"/>
  <c r="AF25" i="72"/>
  <c r="AE25" i="72"/>
  <c r="AD25" i="72"/>
  <c r="AC25" i="72"/>
  <c r="AB25" i="72"/>
  <c r="AA25" i="72"/>
  <c r="Y25" i="72"/>
  <c r="X25" i="72"/>
  <c r="W25" i="72"/>
  <c r="U25" i="72"/>
  <c r="T25" i="72"/>
  <c r="S25" i="72"/>
  <c r="R25" i="72"/>
  <c r="Q25" i="72"/>
  <c r="N25" i="72"/>
  <c r="M25" i="72"/>
  <c r="L25" i="72"/>
  <c r="K25" i="72"/>
  <c r="I25" i="72"/>
  <c r="H25" i="72"/>
  <c r="F25" i="72"/>
  <c r="E25" i="72"/>
  <c r="D25" i="72"/>
  <c r="CH24" i="72"/>
  <c r="CG24" i="72"/>
  <c r="CF24" i="72"/>
  <c r="CE24" i="72"/>
  <c r="CD24" i="72"/>
  <c r="CC24" i="72"/>
  <c r="CB24" i="72"/>
  <c r="CA24" i="72"/>
  <c r="BZ24" i="72"/>
  <c r="BY24" i="72"/>
  <c r="BX24" i="72"/>
  <c r="BW24" i="72"/>
  <c r="BU24" i="72"/>
  <c r="BS24" i="72"/>
  <c r="BR24" i="72"/>
  <c r="BO24" i="72"/>
  <c r="BN24" i="72"/>
  <c r="BM24" i="72"/>
  <c r="BL24" i="72"/>
  <c r="BK24" i="72"/>
  <c r="BJ24" i="72"/>
  <c r="BI24" i="72"/>
  <c r="BG24" i="72"/>
  <c r="BF24" i="72"/>
  <c r="BE24" i="72"/>
  <c r="BD24" i="72"/>
  <c r="BC24" i="72"/>
  <c r="BB24" i="72"/>
  <c r="BA24" i="72"/>
  <c r="AX24" i="72"/>
  <c r="AT24" i="72"/>
  <c r="AS24" i="72"/>
  <c r="AR24" i="72"/>
  <c r="AQ24" i="72"/>
  <c r="AP24" i="72"/>
  <c r="AO24" i="72"/>
  <c r="AN24" i="72"/>
  <c r="AM24" i="72"/>
  <c r="AL24" i="72"/>
  <c r="AK24" i="72"/>
  <c r="AJ24" i="72"/>
  <c r="AI24" i="72"/>
  <c r="AH24" i="72"/>
  <c r="AG24" i="72"/>
  <c r="AF24" i="72"/>
  <c r="AE24" i="72"/>
  <c r="AD24" i="72"/>
  <c r="AC24" i="72"/>
  <c r="AB24" i="72"/>
  <c r="AA24" i="72"/>
  <c r="Y24" i="72"/>
  <c r="X24" i="72"/>
  <c r="W24" i="72"/>
  <c r="U24" i="72"/>
  <c r="T24" i="72"/>
  <c r="S24" i="72"/>
  <c r="R24" i="72"/>
  <c r="Q24" i="72"/>
  <c r="N24" i="72"/>
  <c r="M24" i="72"/>
  <c r="L24" i="72"/>
  <c r="K24" i="72"/>
  <c r="I24" i="72"/>
  <c r="H24" i="72"/>
  <c r="F24" i="72"/>
  <c r="E24" i="72"/>
  <c r="D24" i="72"/>
  <c r="CH21" i="72"/>
  <c r="CG21" i="72"/>
  <c r="CF21" i="72"/>
  <c r="CE21" i="72"/>
  <c r="CD21" i="72"/>
  <c r="CC21" i="72"/>
  <c r="CB21" i="72"/>
  <c r="CA21" i="72"/>
  <c r="BZ21" i="72"/>
  <c r="BY21" i="72"/>
  <c r="BX21" i="72"/>
  <c r="BW21" i="72"/>
  <c r="BU21" i="72"/>
  <c r="BS21" i="72"/>
  <c r="BR21" i="72"/>
  <c r="BO21" i="72"/>
  <c r="BN21" i="72"/>
  <c r="BM21" i="72"/>
  <c r="BL21" i="72"/>
  <c r="BK21" i="72"/>
  <c r="BJ21" i="72"/>
  <c r="BI21" i="72"/>
  <c r="BG21" i="72"/>
  <c r="BF21" i="72"/>
  <c r="BE21" i="72"/>
  <c r="BD21" i="72"/>
  <c r="BC21" i="72"/>
  <c r="BB21" i="72"/>
  <c r="BA21" i="72"/>
  <c r="AX21" i="72"/>
  <c r="AT21" i="72"/>
  <c r="AS21" i="72"/>
  <c r="AR21" i="72"/>
  <c r="AQ21" i="72"/>
  <c r="AP21" i="72"/>
  <c r="AO21" i="72"/>
  <c r="AN21" i="72"/>
  <c r="AM21" i="72"/>
  <c r="AL21" i="72"/>
  <c r="AK21" i="72"/>
  <c r="AJ21" i="72"/>
  <c r="AI21" i="72"/>
  <c r="AH21" i="72"/>
  <c r="AG21" i="72"/>
  <c r="AF21" i="72"/>
  <c r="AE21" i="72"/>
  <c r="AD21" i="72"/>
  <c r="AC21" i="72"/>
  <c r="AB21" i="72"/>
  <c r="AA21" i="72"/>
  <c r="Y21" i="72"/>
  <c r="X21" i="72"/>
  <c r="W21" i="72"/>
  <c r="U21" i="72"/>
  <c r="T21" i="72"/>
  <c r="S21" i="72"/>
  <c r="R21" i="72"/>
  <c r="Q21" i="72"/>
  <c r="N21" i="72"/>
  <c r="M21" i="72"/>
  <c r="L21" i="72"/>
  <c r="K21" i="72"/>
  <c r="I21" i="72"/>
  <c r="H21" i="72"/>
  <c r="F21" i="72"/>
  <c r="E21" i="72"/>
  <c r="D21" i="72"/>
  <c r="CH20" i="72"/>
  <c r="CG20" i="72"/>
  <c r="CF20" i="72"/>
  <c r="CE20" i="72"/>
  <c r="CD20" i="72"/>
  <c r="CC20" i="72"/>
  <c r="CB20" i="72"/>
  <c r="CA20" i="72"/>
  <c r="BZ20" i="72"/>
  <c r="BY20" i="72"/>
  <c r="BX20" i="72"/>
  <c r="BW20" i="72"/>
  <c r="BU20" i="72"/>
  <c r="BS20" i="72"/>
  <c r="BR20" i="72"/>
  <c r="BO20" i="72"/>
  <c r="BN20" i="72"/>
  <c r="BM20" i="72"/>
  <c r="BL20" i="72"/>
  <c r="BK20" i="72"/>
  <c r="BJ20" i="72"/>
  <c r="BI20" i="72"/>
  <c r="BG20" i="72"/>
  <c r="BF20" i="72"/>
  <c r="BE20" i="72"/>
  <c r="BD20" i="72"/>
  <c r="BC20" i="72"/>
  <c r="BB20" i="72"/>
  <c r="BA20" i="72"/>
  <c r="AX20" i="72"/>
  <c r="AT20" i="72"/>
  <c r="AS20" i="72"/>
  <c r="AR20" i="72"/>
  <c r="AQ20" i="72"/>
  <c r="AP20" i="72"/>
  <c r="AO20" i="72"/>
  <c r="AN20" i="72"/>
  <c r="AM20" i="72"/>
  <c r="AL20" i="72"/>
  <c r="AK20" i="72"/>
  <c r="AJ20" i="72"/>
  <c r="AI20" i="72"/>
  <c r="AH20" i="72"/>
  <c r="AG20" i="72"/>
  <c r="AF20" i="72"/>
  <c r="AE20" i="72"/>
  <c r="AD20" i="72"/>
  <c r="AC20" i="72"/>
  <c r="AB20" i="72"/>
  <c r="AA20" i="72"/>
  <c r="Y20" i="72"/>
  <c r="X20" i="72"/>
  <c r="W20" i="72"/>
  <c r="U20" i="72"/>
  <c r="T20" i="72"/>
  <c r="S20" i="72"/>
  <c r="R20" i="72"/>
  <c r="Q20" i="72"/>
  <c r="N20" i="72"/>
  <c r="M20" i="72"/>
  <c r="L20" i="72"/>
  <c r="K20" i="72"/>
  <c r="I20" i="72"/>
  <c r="H20" i="72"/>
  <c r="F20" i="72"/>
  <c r="E20" i="72"/>
  <c r="D20" i="72"/>
  <c r="CH19" i="72"/>
  <c r="CG19" i="72"/>
  <c r="CF19" i="72"/>
  <c r="CE19" i="72"/>
  <c r="CD19" i="72"/>
  <c r="CC19" i="72"/>
  <c r="CB19" i="72"/>
  <c r="CA19" i="72"/>
  <c r="BZ19" i="72"/>
  <c r="BY19" i="72"/>
  <c r="BX19" i="72"/>
  <c r="BW19" i="72"/>
  <c r="BU19" i="72"/>
  <c r="BR19" i="72"/>
  <c r="BO19" i="72"/>
  <c r="BM19" i="72"/>
  <c r="BK19" i="72"/>
  <c r="BJ19" i="72"/>
  <c r="BI19" i="72"/>
  <c r="BG19" i="72"/>
  <c r="BF19" i="72"/>
  <c r="BE19" i="72"/>
  <c r="BD19" i="72"/>
  <c r="BC19" i="72"/>
  <c r="BB19" i="72"/>
  <c r="BA19" i="72"/>
  <c r="AX19" i="72"/>
  <c r="AT19" i="72"/>
  <c r="AS19" i="72"/>
  <c r="AR19" i="72"/>
  <c r="AQ19" i="72"/>
  <c r="AP19" i="72"/>
  <c r="AO19" i="72"/>
  <c r="AN19" i="72"/>
  <c r="AM19" i="72"/>
  <c r="AK19" i="72"/>
  <c r="AJ19" i="72"/>
  <c r="AI19" i="72"/>
  <c r="AH19" i="72"/>
  <c r="AG19" i="72"/>
  <c r="AF19" i="72"/>
  <c r="AE19" i="72"/>
  <c r="AD19" i="72"/>
  <c r="AC19" i="72"/>
  <c r="AB19" i="72"/>
  <c r="AA19" i="72"/>
  <c r="Y19" i="72"/>
  <c r="X19" i="72"/>
  <c r="W19" i="72"/>
  <c r="U19" i="72"/>
  <c r="T19" i="72"/>
  <c r="S19" i="72"/>
  <c r="R19" i="72"/>
  <c r="Q19" i="72"/>
  <c r="N19" i="72"/>
  <c r="M19" i="72"/>
  <c r="L19" i="72"/>
  <c r="K19" i="72"/>
  <c r="I19" i="72"/>
  <c r="H19" i="72"/>
  <c r="F19" i="72"/>
  <c r="E19" i="72"/>
  <c r="D19" i="72"/>
  <c r="CH18" i="72"/>
  <c r="CG18" i="72"/>
  <c r="CF18" i="72"/>
  <c r="CD18" i="72"/>
  <c r="CB18" i="72"/>
  <c r="CA18" i="72"/>
  <c r="BZ18" i="72"/>
  <c r="BY18" i="72"/>
  <c r="BX18" i="72"/>
  <c r="BW18" i="72"/>
  <c r="BR18" i="72"/>
  <c r="BI18" i="72"/>
  <c r="BF18" i="72"/>
  <c r="BE18" i="72"/>
  <c r="BD18" i="72"/>
  <c r="BB18" i="72"/>
  <c r="BA18" i="72"/>
  <c r="AX18" i="72"/>
  <c r="AT18" i="72"/>
  <c r="AS18" i="72"/>
  <c r="AR18" i="72"/>
  <c r="AQ18" i="72"/>
  <c r="AM18" i="72"/>
  <c r="AK18" i="72"/>
  <c r="AJ18" i="72"/>
  <c r="AI18" i="72"/>
  <c r="AH18" i="72"/>
  <c r="AG18" i="72"/>
  <c r="AF18" i="72"/>
  <c r="AE18" i="72"/>
  <c r="AD18" i="72"/>
  <c r="AC18" i="72"/>
  <c r="AB18" i="72"/>
  <c r="AA18" i="72"/>
  <c r="Y18" i="72"/>
  <c r="W18" i="72"/>
  <c r="T18" i="72"/>
  <c r="S18" i="72"/>
  <c r="Q18" i="72"/>
  <c r="N18" i="72"/>
  <c r="M18" i="72"/>
  <c r="L18" i="72"/>
  <c r="K18" i="72"/>
  <c r="I18" i="72"/>
  <c r="F18" i="72"/>
  <c r="E18" i="72"/>
  <c r="CH12" i="72"/>
  <c r="CG12" i="72"/>
  <c r="CF12" i="72"/>
  <c r="CE12" i="72"/>
  <c r="CD12" i="72"/>
  <c r="CC12" i="72"/>
  <c r="CB12" i="72"/>
  <c r="CA12" i="72"/>
  <c r="BZ12" i="72"/>
  <c r="BY12" i="72"/>
  <c r="BX12" i="72"/>
  <c r="BW12" i="72"/>
  <c r="BU12" i="72"/>
  <c r="BS12" i="72"/>
  <c r="BR12" i="72"/>
  <c r="BO12" i="72"/>
  <c r="BN12" i="72"/>
  <c r="BM12" i="72"/>
  <c r="BL12" i="72"/>
  <c r="BK12" i="72"/>
  <c r="BJ12" i="72"/>
  <c r="BI12" i="72"/>
  <c r="BG12" i="72"/>
  <c r="BF12" i="72"/>
  <c r="BE12" i="72"/>
  <c r="BD12" i="72"/>
  <c r="BC12" i="72"/>
  <c r="BB12" i="72"/>
  <c r="BA12" i="72"/>
  <c r="AX12" i="72"/>
  <c r="AT12" i="72"/>
  <c r="AS12" i="72"/>
  <c r="AR12" i="72"/>
  <c r="AQ12" i="72"/>
  <c r="AP12" i="72"/>
  <c r="AO12" i="72"/>
  <c r="AN12" i="72"/>
  <c r="AM12" i="72"/>
  <c r="AL12" i="72"/>
  <c r="AK12" i="72"/>
  <c r="AJ12" i="72"/>
  <c r="AI12" i="72"/>
  <c r="AH12" i="72"/>
  <c r="AG12" i="72"/>
  <c r="AF12" i="72"/>
  <c r="AE12" i="72"/>
  <c r="AD12" i="72"/>
  <c r="AC12" i="72"/>
  <c r="AB12" i="72"/>
  <c r="AA12" i="72"/>
  <c r="Y12" i="72"/>
  <c r="X12" i="72"/>
  <c r="W12" i="72"/>
  <c r="U12" i="72"/>
  <c r="T12" i="72"/>
  <c r="S12" i="72"/>
  <c r="R12" i="72"/>
  <c r="Q12" i="72"/>
  <c r="N12" i="72"/>
  <c r="M12" i="72"/>
  <c r="L12" i="72"/>
  <c r="K12" i="72"/>
  <c r="I12" i="72"/>
  <c r="H12" i="72"/>
  <c r="F12" i="72"/>
  <c r="E12" i="72"/>
  <c r="D12" i="72"/>
  <c r="CH11" i="72"/>
  <c r="CG11" i="72"/>
  <c r="CF11" i="72"/>
  <c r="CE11" i="72"/>
  <c r="CD11" i="72"/>
  <c r="CC11" i="72"/>
  <c r="CB11" i="72"/>
  <c r="CA11" i="72"/>
  <c r="BZ11" i="72"/>
  <c r="BY11" i="72"/>
  <c r="BX11" i="72"/>
  <c r="BW11" i="72"/>
  <c r="BU11" i="72"/>
  <c r="BS11" i="72"/>
  <c r="BR11" i="72"/>
  <c r="BO11" i="72"/>
  <c r="BN11" i="72"/>
  <c r="BM11" i="72"/>
  <c r="BL11" i="72"/>
  <c r="BK11" i="72"/>
  <c r="BJ11" i="72"/>
  <c r="BI11" i="72"/>
  <c r="BG11" i="72"/>
  <c r="BF11" i="72"/>
  <c r="BE11" i="72"/>
  <c r="BD11" i="72"/>
  <c r="BC11" i="72"/>
  <c r="BB11" i="72"/>
  <c r="BA11" i="72"/>
  <c r="AX11" i="72"/>
  <c r="AT11" i="72"/>
  <c r="AS11" i="72"/>
  <c r="AR11" i="72"/>
  <c r="AQ11" i="72"/>
  <c r="AP11" i="72"/>
  <c r="AO11" i="72"/>
  <c r="AN11" i="72"/>
  <c r="AM11" i="72"/>
  <c r="AL11" i="72"/>
  <c r="AK11" i="72"/>
  <c r="AJ11" i="72"/>
  <c r="AI11" i="72"/>
  <c r="AH11" i="72"/>
  <c r="AG11" i="72"/>
  <c r="AF11" i="72"/>
  <c r="AE11" i="72"/>
  <c r="AD11" i="72"/>
  <c r="AC11" i="72"/>
  <c r="AB11" i="72"/>
  <c r="AA11" i="72"/>
  <c r="Y11" i="72"/>
  <c r="X11" i="72"/>
  <c r="W11" i="72"/>
  <c r="U11" i="72"/>
  <c r="T11" i="72"/>
  <c r="S11" i="72"/>
  <c r="R11" i="72"/>
  <c r="Q11" i="72"/>
  <c r="N11" i="72"/>
  <c r="M11" i="72"/>
  <c r="L11" i="72"/>
  <c r="K11" i="72"/>
  <c r="I11" i="72"/>
  <c r="H11" i="72"/>
  <c r="F11" i="72"/>
  <c r="E11" i="72"/>
  <c r="D11" i="72"/>
  <c r="CH8" i="72"/>
  <c r="CG8" i="72"/>
  <c r="CF8" i="72"/>
  <c r="CE8" i="72"/>
  <c r="CD8" i="72"/>
  <c r="CC8" i="72"/>
  <c r="CB8" i="72"/>
  <c r="CA8" i="72"/>
  <c r="BZ8" i="72"/>
  <c r="BY8" i="72"/>
  <c r="BX8" i="72"/>
  <c r="BW8" i="72"/>
  <c r="BU8" i="72"/>
  <c r="BS8" i="72"/>
  <c r="BR8" i="72"/>
  <c r="BO8" i="72"/>
  <c r="BN8" i="72"/>
  <c r="BM8" i="72"/>
  <c r="BL8" i="72"/>
  <c r="BK8" i="72"/>
  <c r="BJ8" i="72"/>
  <c r="BI8" i="72"/>
  <c r="BG8" i="72"/>
  <c r="BF8" i="72"/>
  <c r="BE8" i="72"/>
  <c r="BD8" i="72"/>
  <c r="BC8" i="72"/>
  <c r="BB8" i="72"/>
  <c r="BA8" i="72"/>
  <c r="AX8" i="72"/>
  <c r="AT8" i="72"/>
  <c r="AS8" i="72"/>
  <c r="AR8" i="72"/>
  <c r="AQ8" i="72"/>
  <c r="AP8" i="72"/>
  <c r="AO8" i="72"/>
  <c r="AN8" i="72"/>
  <c r="AM8" i="72"/>
  <c r="AL8" i="72"/>
  <c r="AK8" i="72"/>
  <c r="AJ8" i="72"/>
  <c r="AI8" i="72"/>
  <c r="AH8" i="72"/>
  <c r="AG8" i="72"/>
  <c r="AF8" i="72"/>
  <c r="AE8" i="72"/>
  <c r="AD8" i="72"/>
  <c r="AC8" i="72"/>
  <c r="AB8" i="72"/>
  <c r="AA8" i="72"/>
  <c r="Y8" i="72"/>
  <c r="X8" i="72"/>
  <c r="W8" i="72"/>
  <c r="U8" i="72"/>
  <c r="T8" i="72"/>
  <c r="S8" i="72"/>
  <c r="R8" i="72"/>
  <c r="Q8" i="72"/>
  <c r="N8" i="72"/>
  <c r="M8" i="72"/>
  <c r="L8" i="72"/>
  <c r="K8" i="72"/>
  <c r="I8" i="72"/>
  <c r="H8" i="72"/>
  <c r="F8" i="72"/>
  <c r="E8" i="72"/>
  <c r="D8" i="72"/>
  <c r="CH7" i="72"/>
  <c r="CG7" i="72"/>
  <c r="CF7" i="72"/>
  <c r="CE7" i="72"/>
  <c r="CD7" i="72"/>
  <c r="CC7" i="72"/>
  <c r="CB7" i="72"/>
  <c r="CA7" i="72"/>
  <c r="BZ7" i="72"/>
  <c r="BY7" i="72"/>
  <c r="BX7" i="72"/>
  <c r="BW7" i="72"/>
  <c r="BU7" i="72"/>
  <c r="BS7" i="72"/>
  <c r="BR7" i="72"/>
  <c r="BO7" i="72"/>
  <c r="BN7" i="72"/>
  <c r="BM7" i="72"/>
  <c r="BL7" i="72"/>
  <c r="BK7" i="72"/>
  <c r="BJ7" i="72"/>
  <c r="BI7" i="72"/>
  <c r="BG7" i="72"/>
  <c r="BF7" i="72"/>
  <c r="BE7" i="72"/>
  <c r="BD7" i="72"/>
  <c r="BC7" i="72"/>
  <c r="BB7" i="72"/>
  <c r="BA7" i="72"/>
  <c r="AX7" i="72"/>
  <c r="AT7" i="72"/>
  <c r="AS7" i="72"/>
  <c r="AR7" i="72"/>
  <c r="AQ7" i="72"/>
  <c r="AP7" i="72"/>
  <c r="AO7" i="72"/>
  <c r="AN7" i="72"/>
  <c r="AM7" i="72"/>
  <c r="AL7" i="72"/>
  <c r="AK7" i="72"/>
  <c r="AJ7" i="72"/>
  <c r="AI7" i="72"/>
  <c r="AH7" i="72"/>
  <c r="AG7" i="72"/>
  <c r="AF7" i="72"/>
  <c r="AE7" i="72"/>
  <c r="AD7" i="72"/>
  <c r="AC7" i="72"/>
  <c r="AB7" i="72"/>
  <c r="AA7" i="72"/>
  <c r="Y7" i="72"/>
  <c r="X7" i="72"/>
  <c r="W7" i="72"/>
  <c r="U7" i="72"/>
  <c r="T7" i="72"/>
  <c r="S7" i="72"/>
  <c r="R7" i="72"/>
  <c r="Q7" i="72"/>
  <c r="N7" i="72"/>
  <c r="M7" i="72"/>
  <c r="L7" i="72"/>
  <c r="K7" i="72"/>
  <c r="I7" i="72"/>
  <c r="H7" i="72"/>
  <c r="F7" i="72"/>
  <c r="E7" i="72"/>
  <c r="D7" i="72"/>
  <c r="CH6" i="72"/>
  <c r="CG6" i="72"/>
  <c r="CF6" i="72"/>
  <c r="CE6" i="72"/>
  <c r="CD6" i="72"/>
  <c r="CC6" i="72"/>
  <c r="CB6" i="72"/>
  <c r="CA6" i="72"/>
  <c r="BZ6" i="72"/>
  <c r="BY6" i="72"/>
  <c r="BX6" i="72"/>
  <c r="BW6" i="72"/>
  <c r="BU6" i="72"/>
  <c r="BR6" i="72"/>
  <c r="BM6" i="72"/>
  <c r="BK6" i="72"/>
  <c r="BJ6" i="72"/>
  <c r="BI6" i="72"/>
  <c r="BG6" i="72"/>
  <c r="BF6" i="72"/>
  <c r="BE6" i="72"/>
  <c r="BD6" i="72"/>
  <c r="BC6" i="72"/>
  <c r="BB6" i="72"/>
  <c r="BA6" i="72"/>
  <c r="AX6" i="72"/>
  <c r="AT6" i="72"/>
  <c r="AS6" i="72"/>
  <c r="AR6" i="72"/>
  <c r="AQ6" i="72"/>
  <c r="AP6" i="72"/>
  <c r="AO6" i="72"/>
  <c r="AN6" i="72"/>
  <c r="AM6" i="72"/>
  <c r="AK6" i="72"/>
  <c r="AJ6" i="72"/>
  <c r="AI6" i="72"/>
  <c r="AH6" i="72"/>
  <c r="AG6" i="72"/>
  <c r="AF6" i="72"/>
  <c r="AE6" i="72"/>
  <c r="AD6" i="72"/>
  <c r="AC6" i="72"/>
  <c r="AB6" i="72"/>
  <c r="AA6" i="72"/>
  <c r="Y6" i="72"/>
  <c r="X6" i="72"/>
  <c r="W6" i="72"/>
  <c r="U6" i="72"/>
  <c r="T6" i="72"/>
  <c r="S6" i="72"/>
  <c r="Q6" i="72"/>
  <c r="N6" i="72"/>
  <c r="M6" i="72"/>
  <c r="L6" i="72"/>
  <c r="K6" i="72"/>
  <c r="I6" i="72"/>
  <c r="H6" i="72"/>
  <c r="F6" i="72"/>
  <c r="E6" i="72"/>
  <c r="D6" i="72"/>
  <c r="CH5" i="72"/>
  <c r="CG5" i="72"/>
  <c r="CF5" i="72"/>
  <c r="CD5" i="72"/>
  <c r="CB5" i="72"/>
  <c r="CA5" i="72"/>
  <c r="BZ5" i="72"/>
  <c r="BY5" i="72"/>
  <c r="BX5" i="72"/>
  <c r="BW5" i="72"/>
  <c r="BR5" i="72"/>
  <c r="BI5" i="72"/>
  <c r="BF5" i="72"/>
  <c r="BE5" i="72"/>
  <c r="BD5" i="72"/>
  <c r="BB5" i="72"/>
  <c r="BA5" i="72"/>
  <c r="AX5" i="72"/>
  <c r="AT5" i="72"/>
  <c r="AS5" i="72"/>
  <c r="AR5" i="72"/>
  <c r="AQ5" i="72"/>
  <c r="AM5" i="72"/>
  <c r="AK5" i="72"/>
  <c r="AJ5" i="72"/>
  <c r="AI5" i="72"/>
  <c r="AH5" i="72"/>
  <c r="AG5" i="72"/>
  <c r="AF5" i="72"/>
  <c r="AE5" i="72"/>
  <c r="AD5" i="72"/>
  <c r="AC5" i="72"/>
  <c r="AB5" i="72"/>
  <c r="AA5" i="72"/>
  <c r="Y5" i="72"/>
  <c r="W5" i="72"/>
  <c r="T5" i="72"/>
  <c r="S5" i="72"/>
  <c r="Q5" i="72"/>
  <c r="N5" i="72"/>
  <c r="M5" i="72"/>
  <c r="L5" i="72"/>
  <c r="K5" i="72"/>
  <c r="I5" i="72"/>
  <c r="F5" i="72"/>
  <c r="E5" i="72"/>
  <c r="CH25" i="73"/>
  <c r="CG25" i="73"/>
  <c r="CF25" i="73"/>
  <c r="CE25" i="73"/>
  <c r="CD25" i="73"/>
  <c r="CC25" i="73"/>
  <c r="CB25" i="73"/>
  <c r="CA25" i="73"/>
  <c r="BZ25" i="73"/>
  <c r="BY25" i="73"/>
  <c r="BX25" i="73"/>
  <c r="BW25" i="73"/>
  <c r="BU25" i="73"/>
  <c r="BS25" i="73"/>
  <c r="BR25" i="73"/>
  <c r="BO25" i="73"/>
  <c r="BN25" i="73"/>
  <c r="BM25" i="73"/>
  <c r="BL25" i="73"/>
  <c r="BK25" i="73"/>
  <c r="BJ25" i="73"/>
  <c r="BI25" i="73"/>
  <c r="BG25" i="73"/>
  <c r="BF25" i="73"/>
  <c r="BE25" i="73"/>
  <c r="BD25" i="73"/>
  <c r="BC25" i="73"/>
  <c r="BB25" i="73"/>
  <c r="BA25" i="73"/>
  <c r="AX25" i="73"/>
  <c r="AT25" i="73"/>
  <c r="AS25" i="73"/>
  <c r="AR25" i="73"/>
  <c r="AQ25" i="73"/>
  <c r="AP25" i="73"/>
  <c r="AO25" i="73"/>
  <c r="AN25" i="73"/>
  <c r="AM25" i="73"/>
  <c r="AL25" i="73"/>
  <c r="AK25" i="73"/>
  <c r="AJ25" i="73"/>
  <c r="AI25" i="73"/>
  <c r="AH25" i="73"/>
  <c r="AG25" i="73"/>
  <c r="AF25" i="73"/>
  <c r="AE25" i="73"/>
  <c r="AD25" i="73"/>
  <c r="AC25" i="73"/>
  <c r="AB25" i="73"/>
  <c r="AA25" i="73"/>
  <c r="Y25" i="73"/>
  <c r="X25" i="73"/>
  <c r="W25" i="73"/>
  <c r="U25" i="73"/>
  <c r="T25" i="73"/>
  <c r="S25" i="73"/>
  <c r="R25" i="73"/>
  <c r="Q25" i="73"/>
  <c r="N25" i="73"/>
  <c r="M25" i="73"/>
  <c r="L25" i="73"/>
  <c r="K25" i="73"/>
  <c r="I25" i="73"/>
  <c r="H25" i="73"/>
  <c r="F25" i="73"/>
  <c r="E25" i="73"/>
  <c r="D25" i="73"/>
  <c r="CH24" i="73"/>
  <c r="CG24" i="73"/>
  <c r="CF24" i="73"/>
  <c r="CE24" i="73"/>
  <c r="CD24" i="73"/>
  <c r="CC24" i="73"/>
  <c r="CB24" i="73"/>
  <c r="CA24" i="73"/>
  <c r="BZ24" i="73"/>
  <c r="BY24" i="73"/>
  <c r="BX24" i="73"/>
  <c r="BW24" i="73"/>
  <c r="BU24" i="73"/>
  <c r="BS24" i="73"/>
  <c r="BR24" i="73"/>
  <c r="BO24" i="73"/>
  <c r="BN24" i="73"/>
  <c r="BM24" i="73"/>
  <c r="BL24" i="73"/>
  <c r="BK24" i="73"/>
  <c r="BJ24" i="73"/>
  <c r="BI24" i="73"/>
  <c r="BG24" i="73"/>
  <c r="BF24" i="73"/>
  <c r="BE24" i="73"/>
  <c r="BD24" i="73"/>
  <c r="BC24" i="73"/>
  <c r="BB24" i="73"/>
  <c r="BA24" i="73"/>
  <c r="AX24" i="73"/>
  <c r="AT24" i="73"/>
  <c r="AS24" i="73"/>
  <c r="AR24" i="73"/>
  <c r="AQ24" i="73"/>
  <c r="AP24" i="73"/>
  <c r="AO24" i="73"/>
  <c r="AN24" i="73"/>
  <c r="AM24" i="73"/>
  <c r="AL24" i="73"/>
  <c r="AK24" i="73"/>
  <c r="AJ24" i="73"/>
  <c r="AI24" i="73"/>
  <c r="AH24" i="73"/>
  <c r="AG24" i="73"/>
  <c r="AF24" i="73"/>
  <c r="AE24" i="73"/>
  <c r="AD24" i="73"/>
  <c r="AC24" i="73"/>
  <c r="AB24" i="73"/>
  <c r="AA24" i="73"/>
  <c r="Y24" i="73"/>
  <c r="X24" i="73"/>
  <c r="W24" i="73"/>
  <c r="U24" i="73"/>
  <c r="T24" i="73"/>
  <c r="S24" i="73"/>
  <c r="R24" i="73"/>
  <c r="Q24" i="73"/>
  <c r="N24" i="73"/>
  <c r="M24" i="73"/>
  <c r="L24" i="73"/>
  <c r="K24" i="73"/>
  <c r="I24" i="73"/>
  <c r="H24" i="73"/>
  <c r="F24" i="73"/>
  <c r="E24" i="73"/>
  <c r="D24" i="73"/>
  <c r="CH21" i="73"/>
  <c r="CG21" i="73"/>
  <c r="CF21" i="73"/>
  <c r="CE21" i="73"/>
  <c r="CD21" i="73"/>
  <c r="CC21" i="73"/>
  <c r="CB21" i="73"/>
  <c r="CA21" i="73"/>
  <c r="BZ21" i="73"/>
  <c r="BY21" i="73"/>
  <c r="BX21" i="73"/>
  <c r="BW21" i="73"/>
  <c r="BU21" i="73"/>
  <c r="BS21" i="73"/>
  <c r="BR21" i="73"/>
  <c r="BO21" i="73"/>
  <c r="BN21" i="73"/>
  <c r="BM21" i="73"/>
  <c r="BL21" i="73"/>
  <c r="BK21" i="73"/>
  <c r="BJ21" i="73"/>
  <c r="BI21" i="73"/>
  <c r="BG21" i="73"/>
  <c r="BF21" i="73"/>
  <c r="BE21" i="73"/>
  <c r="BD21" i="73"/>
  <c r="BC21" i="73"/>
  <c r="BB21" i="73"/>
  <c r="BA21" i="73"/>
  <c r="AX21" i="73"/>
  <c r="AT21" i="73"/>
  <c r="AS21" i="73"/>
  <c r="AR21" i="73"/>
  <c r="AQ21" i="73"/>
  <c r="AP21" i="73"/>
  <c r="AO21" i="73"/>
  <c r="AN21" i="73"/>
  <c r="AM21" i="73"/>
  <c r="AL21" i="73"/>
  <c r="AK21" i="73"/>
  <c r="AJ21" i="73"/>
  <c r="AI21" i="73"/>
  <c r="AH21" i="73"/>
  <c r="AG21" i="73"/>
  <c r="AF21" i="73"/>
  <c r="AE21" i="73"/>
  <c r="AD21" i="73"/>
  <c r="AC21" i="73"/>
  <c r="AB21" i="73"/>
  <c r="AA21" i="73"/>
  <c r="Y21" i="73"/>
  <c r="X21" i="73"/>
  <c r="W21" i="73"/>
  <c r="U21" i="73"/>
  <c r="T21" i="73"/>
  <c r="S21" i="73"/>
  <c r="R21" i="73"/>
  <c r="Q21" i="73"/>
  <c r="N21" i="73"/>
  <c r="M21" i="73"/>
  <c r="L21" i="73"/>
  <c r="K21" i="73"/>
  <c r="I21" i="73"/>
  <c r="H21" i="73"/>
  <c r="F21" i="73"/>
  <c r="E21" i="73"/>
  <c r="D21" i="73"/>
  <c r="CH20" i="73"/>
  <c r="CG20" i="73"/>
  <c r="CF20" i="73"/>
  <c r="CE20" i="73"/>
  <c r="CD20" i="73"/>
  <c r="CC20" i="73"/>
  <c r="CB20" i="73"/>
  <c r="CA20" i="73"/>
  <c r="BZ20" i="73"/>
  <c r="BY20" i="73"/>
  <c r="BX20" i="73"/>
  <c r="BW20" i="73"/>
  <c r="BU20" i="73"/>
  <c r="BS20" i="73"/>
  <c r="BR20" i="73"/>
  <c r="BO20" i="73"/>
  <c r="BN20" i="73"/>
  <c r="BM20" i="73"/>
  <c r="BL20" i="73"/>
  <c r="BK20" i="73"/>
  <c r="BJ20" i="73"/>
  <c r="BI20" i="73"/>
  <c r="BG20" i="73"/>
  <c r="BF20" i="73"/>
  <c r="BE20" i="73"/>
  <c r="BD20" i="73"/>
  <c r="BC20" i="73"/>
  <c r="BB20" i="73"/>
  <c r="BA20" i="73"/>
  <c r="AX20" i="73"/>
  <c r="AT20" i="73"/>
  <c r="AS20" i="73"/>
  <c r="AR20" i="73"/>
  <c r="AQ20" i="73"/>
  <c r="AP20" i="73"/>
  <c r="AO20" i="73"/>
  <c r="AN20" i="73"/>
  <c r="AM20" i="73"/>
  <c r="AL20" i="73"/>
  <c r="AK20" i="73"/>
  <c r="AJ20" i="73"/>
  <c r="AI20" i="73"/>
  <c r="AH20" i="73"/>
  <c r="AG20" i="73"/>
  <c r="AF20" i="73"/>
  <c r="AE20" i="73"/>
  <c r="AD20" i="73"/>
  <c r="AC20" i="73"/>
  <c r="AB20" i="73"/>
  <c r="AA20" i="73"/>
  <c r="Y20" i="73"/>
  <c r="X20" i="73"/>
  <c r="W20" i="73"/>
  <c r="U20" i="73"/>
  <c r="T20" i="73"/>
  <c r="S20" i="73"/>
  <c r="R20" i="73"/>
  <c r="Q20" i="73"/>
  <c r="N20" i="73"/>
  <c r="M20" i="73"/>
  <c r="L20" i="73"/>
  <c r="K20" i="73"/>
  <c r="I20" i="73"/>
  <c r="H20" i="73"/>
  <c r="F20" i="73"/>
  <c r="E20" i="73"/>
  <c r="D20" i="73"/>
  <c r="CH19" i="73"/>
  <c r="CG19" i="73"/>
  <c r="CF19" i="73"/>
  <c r="CE19" i="73"/>
  <c r="CD19" i="73"/>
  <c r="CC19" i="73"/>
  <c r="CB19" i="73"/>
  <c r="CA19" i="73"/>
  <c r="BZ19" i="73"/>
  <c r="BY19" i="73"/>
  <c r="BX19" i="73"/>
  <c r="BW19" i="73"/>
  <c r="BU19" i="73"/>
  <c r="BR19" i="73"/>
  <c r="BO19" i="73"/>
  <c r="BM19" i="73"/>
  <c r="BK19" i="73"/>
  <c r="BJ19" i="73"/>
  <c r="BI19" i="73"/>
  <c r="BG19" i="73"/>
  <c r="BF19" i="73"/>
  <c r="BE19" i="73"/>
  <c r="BD19" i="73"/>
  <c r="BC19" i="73"/>
  <c r="BB19" i="73"/>
  <c r="BA19" i="73"/>
  <c r="AX19" i="73"/>
  <c r="AT19" i="73"/>
  <c r="AS19" i="73"/>
  <c r="AR19" i="73"/>
  <c r="AQ19" i="73"/>
  <c r="AP19" i="73"/>
  <c r="AO19" i="73"/>
  <c r="AN19" i="73"/>
  <c r="AM19" i="73"/>
  <c r="AK19" i="73"/>
  <c r="AJ19" i="73"/>
  <c r="AI19" i="73"/>
  <c r="AH19" i="73"/>
  <c r="AG19" i="73"/>
  <c r="AF19" i="73"/>
  <c r="AE19" i="73"/>
  <c r="AD19" i="73"/>
  <c r="AC19" i="73"/>
  <c r="AB19" i="73"/>
  <c r="AA19" i="73"/>
  <c r="Y19" i="73"/>
  <c r="X19" i="73"/>
  <c r="W19" i="73"/>
  <c r="U19" i="73"/>
  <c r="T19" i="73"/>
  <c r="S19" i="73"/>
  <c r="R19" i="73"/>
  <c r="Q19" i="73"/>
  <c r="N19" i="73"/>
  <c r="M19" i="73"/>
  <c r="L19" i="73"/>
  <c r="K19" i="73"/>
  <c r="I19" i="73"/>
  <c r="H19" i="73"/>
  <c r="F19" i="73"/>
  <c r="E19" i="73"/>
  <c r="D19" i="73"/>
  <c r="CH18" i="73"/>
  <c r="CG18" i="73"/>
  <c r="CF18" i="73"/>
  <c r="CD18" i="73"/>
  <c r="CB18" i="73"/>
  <c r="CA18" i="73"/>
  <c r="BZ18" i="73"/>
  <c r="BY18" i="73"/>
  <c r="BX18" i="73"/>
  <c r="BW18" i="73"/>
  <c r="BR18" i="73"/>
  <c r="BI18" i="73"/>
  <c r="BF18" i="73"/>
  <c r="BE18" i="73"/>
  <c r="BD18" i="73"/>
  <c r="BB18" i="73"/>
  <c r="BA18" i="73"/>
  <c r="AX18" i="73"/>
  <c r="AT18" i="73"/>
  <c r="AS18" i="73"/>
  <c r="AR18" i="73"/>
  <c r="AQ18" i="73"/>
  <c r="AM18" i="73"/>
  <c r="AK18" i="73"/>
  <c r="AJ18" i="73"/>
  <c r="AI18" i="73"/>
  <c r="AH18" i="73"/>
  <c r="AG18" i="73"/>
  <c r="AF18" i="73"/>
  <c r="AE18" i="73"/>
  <c r="AD18" i="73"/>
  <c r="AC18" i="73"/>
  <c r="AB18" i="73"/>
  <c r="AA18" i="73"/>
  <c r="Y18" i="73"/>
  <c r="W18" i="73"/>
  <c r="T18" i="73"/>
  <c r="S18" i="73"/>
  <c r="Q18" i="73"/>
  <c r="N18" i="73"/>
  <c r="M18" i="73"/>
  <c r="L18" i="73"/>
  <c r="K18" i="73"/>
  <c r="I18" i="73"/>
  <c r="F18" i="73"/>
  <c r="E18" i="73"/>
  <c r="CH12" i="73"/>
  <c r="CG12" i="73"/>
  <c r="CF12" i="73"/>
  <c r="CE12" i="73"/>
  <c r="CD12" i="73"/>
  <c r="CC12" i="73"/>
  <c r="CB12" i="73"/>
  <c r="CA12" i="73"/>
  <c r="BZ12" i="73"/>
  <c r="BY12" i="73"/>
  <c r="BX12" i="73"/>
  <c r="BW12" i="73"/>
  <c r="BU12" i="73"/>
  <c r="BS12" i="73"/>
  <c r="BR12" i="73"/>
  <c r="BO12" i="73"/>
  <c r="BN12" i="73"/>
  <c r="BM12" i="73"/>
  <c r="BL12" i="73"/>
  <c r="BK12" i="73"/>
  <c r="BJ12" i="73"/>
  <c r="BI12" i="73"/>
  <c r="BG12" i="73"/>
  <c r="BF12" i="73"/>
  <c r="BE12" i="73"/>
  <c r="BD12" i="73"/>
  <c r="BC12" i="73"/>
  <c r="BB12" i="73"/>
  <c r="BA12" i="73"/>
  <c r="AX12" i="73"/>
  <c r="AT12" i="73"/>
  <c r="AS12" i="73"/>
  <c r="AR12" i="73"/>
  <c r="AQ12" i="73"/>
  <c r="AP12" i="73"/>
  <c r="AO12" i="73"/>
  <c r="AN12" i="73"/>
  <c r="AM12" i="73"/>
  <c r="AL12" i="73"/>
  <c r="AK12" i="73"/>
  <c r="AJ12" i="73"/>
  <c r="AI12" i="73"/>
  <c r="AH12" i="73"/>
  <c r="AG12" i="73"/>
  <c r="AF12" i="73"/>
  <c r="AE12" i="73"/>
  <c r="AD12" i="73"/>
  <c r="AC12" i="73"/>
  <c r="AB12" i="73"/>
  <c r="AA12" i="73"/>
  <c r="Y12" i="73"/>
  <c r="X12" i="73"/>
  <c r="W12" i="73"/>
  <c r="U12" i="73"/>
  <c r="T12" i="73"/>
  <c r="S12" i="73"/>
  <c r="R12" i="73"/>
  <c r="Q12" i="73"/>
  <c r="N12" i="73"/>
  <c r="M12" i="73"/>
  <c r="L12" i="73"/>
  <c r="K12" i="73"/>
  <c r="I12" i="73"/>
  <c r="H12" i="73"/>
  <c r="F12" i="73"/>
  <c r="E12" i="73"/>
  <c r="D12" i="73"/>
  <c r="CH11" i="73"/>
  <c r="CG11" i="73"/>
  <c r="CF11" i="73"/>
  <c r="CE11" i="73"/>
  <c r="CD11" i="73"/>
  <c r="CC11" i="73"/>
  <c r="CB11" i="73"/>
  <c r="CA11" i="73"/>
  <c r="BZ11" i="73"/>
  <c r="BY11" i="73"/>
  <c r="BX11" i="73"/>
  <c r="BW11" i="73"/>
  <c r="BU11" i="73"/>
  <c r="BS11" i="73"/>
  <c r="BR11" i="73"/>
  <c r="BO11" i="73"/>
  <c r="BN11" i="73"/>
  <c r="BM11" i="73"/>
  <c r="BL11" i="73"/>
  <c r="BK11" i="73"/>
  <c r="BJ11" i="73"/>
  <c r="BI11" i="73"/>
  <c r="BG11" i="73"/>
  <c r="BF11" i="73"/>
  <c r="BE11" i="73"/>
  <c r="BD11" i="73"/>
  <c r="BC11" i="73"/>
  <c r="BB11" i="73"/>
  <c r="BA11" i="73"/>
  <c r="AX11" i="73"/>
  <c r="AT11" i="73"/>
  <c r="AS11" i="73"/>
  <c r="AR11" i="73"/>
  <c r="AQ11" i="73"/>
  <c r="AP11" i="73"/>
  <c r="AO11" i="73"/>
  <c r="AN11" i="73"/>
  <c r="AM11" i="73"/>
  <c r="AL11" i="73"/>
  <c r="AK11" i="73"/>
  <c r="AJ11" i="73"/>
  <c r="AI11" i="73"/>
  <c r="AH11" i="73"/>
  <c r="AG11" i="73"/>
  <c r="AF11" i="73"/>
  <c r="AE11" i="73"/>
  <c r="AD11" i="73"/>
  <c r="AC11" i="73"/>
  <c r="AB11" i="73"/>
  <c r="AA11" i="73"/>
  <c r="Y11" i="73"/>
  <c r="X11" i="73"/>
  <c r="W11" i="73"/>
  <c r="U11" i="73"/>
  <c r="T11" i="73"/>
  <c r="S11" i="73"/>
  <c r="R11" i="73"/>
  <c r="Q11" i="73"/>
  <c r="N11" i="73"/>
  <c r="M11" i="73"/>
  <c r="L11" i="73"/>
  <c r="K11" i="73"/>
  <c r="I11" i="73"/>
  <c r="H11" i="73"/>
  <c r="F11" i="73"/>
  <c r="E11" i="73"/>
  <c r="D11" i="73"/>
  <c r="CH8" i="73"/>
  <c r="CG8" i="73"/>
  <c r="CF8" i="73"/>
  <c r="CE8" i="73"/>
  <c r="CD8" i="73"/>
  <c r="CC8" i="73"/>
  <c r="CB8" i="73"/>
  <c r="CA8" i="73"/>
  <c r="BZ8" i="73"/>
  <c r="BY8" i="73"/>
  <c r="BX8" i="73"/>
  <c r="BW8" i="73"/>
  <c r="BU8" i="73"/>
  <c r="BS8" i="73"/>
  <c r="BR8" i="73"/>
  <c r="BO8" i="73"/>
  <c r="BN8" i="73"/>
  <c r="BM8" i="73"/>
  <c r="BL8" i="73"/>
  <c r="BK8" i="73"/>
  <c r="BJ8" i="73"/>
  <c r="BI8" i="73"/>
  <c r="BG8" i="73"/>
  <c r="BF8" i="73"/>
  <c r="BE8" i="73"/>
  <c r="BD8" i="73"/>
  <c r="BC8" i="73"/>
  <c r="BB8" i="73"/>
  <c r="BA8" i="73"/>
  <c r="AX8" i="73"/>
  <c r="AT8" i="73"/>
  <c r="AS8" i="73"/>
  <c r="AR8" i="73"/>
  <c r="AQ8" i="73"/>
  <c r="AP8" i="73"/>
  <c r="AO8" i="73"/>
  <c r="AN8" i="73"/>
  <c r="AM8" i="73"/>
  <c r="AL8" i="73"/>
  <c r="AK8" i="73"/>
  <c r="AJ8" i="73"/>
  <c r="AI8" i="73"/>
  <c r="AH8" i="73"/>
  <c r="AG8" i="73"/>
  <c r="AF8" i="73"/>
  <c r="AE8" i="73"/>
  <c r="AD8" i="73"/>
  <c r="AC8" i="73"/>
  <c r="AB8" i="73"/>
  <c r="AA8" i="73"/>
  <c r="Y8" i="73"/>
  <c r="X8" i="73"/>
  <c r="W8" i="73"/>
  <c r="U8" i="73"/>
  <c r="T8" i="73"/>
  <c r="S8" i="73"/>
  <c r="R8" i="73"/>
  <c r="Q8" i="73"/>
  <c r="N8" i="73"/>
  <c r="M8" i="73"/>
  <c r="L8" i="73"/>
  <c r="K8" i="73"/>
  <c r="I8" i="73"/>
  <c r="H8" i="73"/>
  <c r="F8" i="73"/>
  <c r="E8" i="73"/>
  <c r="D8" i="73"/>
  <c r="CH7" i="73"/>
  <c r="CG7" i="73"/>
  <c r="CF7" i="73"/>
  <c r="CE7" i="73"/>
  <c r="CD7" i="73"/>
  <c r="CC7" i="73"/>
  <c r="CB7" i="73"/>
  <c r="CA7" i="73"/>
  <c r="BZ7" i="73"/>
  <c r="BY7" i="73"/>
  <c r="BX7" i="73"/>
  <c r="BW7" i="73"/>
  <c r="BU7" i="73"/>
  <c r="BS7" i="73"/>
  <c r="BR7" i="73"/>
  <c r="BO7" i="73"/>
  <c r="BN7" i="73"/>
  <c r="BM7" i="73"/>
  <c r="BL7" i="73"/>
  <c r="BK7" i="73"/>
  <c r="BJ7" i="73"/>
  <c r="BI7" i="73"/>
  <c r="BG7" i="73"/>
  <c r="BF7" i="73"/>
  <c r="BE7" i="73"/>
  <c r="BD7" i="73"/>
  <c r="BC7" i="73"/>
  <c r="BB7" i="73"/>
  <c r="BA7" i="73"/>
  <c r="AX7" i="73"/>
  <c r="AT7" i="73"/>
  <c r="AS7" i="73"/>
  <c r="AR7" i="73"/>
  <c r="AQ7" i="73"/>
  <c r="AP7" i="73"/>
  <c r="AO7" i="73"/>
  <c r="AN7" i="73"/>
  <c r="AM7" i="73"/>
  <c r="AL7" i="73"/>
  <c r="AK7" i="73"/>
  <c r="AJ7" i="73"/>
  <c r="AI7" i="73"/>
  <c r="AH7" i="73"/>
  <c r="AG7" i="73"/>
  <c r="AF7" i="73"/>
  <c r="AE7" i="73"/>
  <c r="AD7" i="73"/>
  <c r="AC7" i="73"/>
  <c r="AB7" i="73"/>
  <c r="AA7" i="73"/>
  <c r="Y7" i="73"/>
  <c r="X7" i="73"/>
  <c r="W7" i="73"/>
  <c r="U7" i="73"/>
  <c r="T7" i="73"/>
  <c r="S7" i="73"/>
  <c r="R7" i="73"/>
  <c r="Q7" i="73"/>
  <c r="N7" i="73"/>
  <c r="M7" i="73"/>
  <c r="L7" i="73"/>
  <c r="K7" i="73"/>
  <c r="I7" i="73"/>
  <c r="H7" i="73"/>
  <c r="F7" i="73"/>
  <c r="E7" i="73"/>
  <c r="D7" i="73"/>
  <c r="CH6" i="73"/>
  <c r="CG6" i="73"/>
  <c r="CF6" i="73"/>
  <c r="CE6" i="73"/>
  <c r="CD6" i="73"/>
  <c r="CC6" i="73"/>
  <c r="CB6" i="73"/>
  <c r="CA6" i="73"/>
  <c r="BZ6" i="73"/>
  <c r="BY6" i="73"/>
  <c r="BX6" i="73"/>
  <c r="BW6" i="73"/>
  <c r="BU6" i="73"/>
  <c r="BR6" i="73"/>
  <c r="BM6" i="73"/>
  <c r="BK6" i="73"/>
  <c r="BJ6" i="73"/>
  <c r="BI6" i="73"/>
  <c r="BG6" i="73"/>
  <c r="BF6" i="73"/>
  <c r="BE6" i="73"/>
  <c r="BD6" i="73"/>
  <c r="BC6" i="73"/>
  <c r="BB6" i="73"/>
  <c r="BA6" i="73"/>
  <c r="AX6" i="73"/>
  <c r="AT6" i="73"/>
  <c r="AS6" i="73"/>
  <c r="AR6" i="73"/>
  <c r="AQ6" i="73"/>
  <c r="AP6" i="73"/>
  <c r="AO6" i="73"/>
  <c r="AN6" i="73"/>
  <c r="AM6" i="73"/>
  <c r="AK6" i="73"/>
  <c r="AJ6" i="73"/>
  <c r="AI6" i="73"/>
  <c r="AH6" i="73"/>
  <c r="AG6" i="73"/>
  <c r="AF6" i="73"/>
  <c r="AE6" i="73"/>
  <c r="AD6" i="73"/>
  <c r="AC6" i="73"/>
  <c r="AB6" i="73"/>
  <c r="AA6" i="73"/>
  <c r="Y6" i="73"/>
  <c r="X6" i="73"/>
  <c r="W6" i="73"/>
  <c r="U6" i="73"/>
  <c r="T6" i="73"/>
  <c r="S6" i="73"/>
  <c r="Q6" i="73"/>
  <c r="N6" i="73"/>
  <c r="M6" i="73"/>
  <c r="L6" i="73"/>
  <c r="K6" i="73"/>
  <c r="I6" i="73"/>
  <c r="H6" i="73"/>
  <c r="F6" i="73"/>
  <c r="E6" i="73"/>
  <c r="D6" i="73"/>
  <c r="CH5" i="73"/>
  <c r="CG5" i="73"/>
  <c r="CF5" i="73"/>
  <c r="CD5" i="73"/>
  <c r="CB5" i="73"/>
  <c r="CA5" i="73"/>
  <c r="BZ5" i="73"/>
  <c r="BY5" i="73"/>
  <c r="BX5" i="73"/>
  <c r="BW5" i="73"/>
  <c r="BR5" i="73"/>
  <c r="BI5" i="73"/>
  <c r="BF5" i="73"/>
  <c r="BE5" i="73"/>
  <c r="BD5" i="73"/>
  <c r="BB5" i="73"/>
  <c r="BA5" i="73"/>
  <c r="AX5" i="73"/>
  <c r="AT5" i="73"/>
  <c r="AS5" i="73"/>
  <c r="AR5" i="73"/>
  <c r="AQ5" i="73"/>
  <c r="AM5" i="73"/>
  <c r="AK5" i="73"/>
  <c r="AJ5" i="73"/>
  <c r="AI5" i="73"/>
  <c r="AH5" i="73"/>
  <c r="AG5" i="73"/>
  <c r="AF5" i="73"/>
  <c r="AE5" i="73"/>
  <c r="AD5" i="73"/>
  <c r="AC5" i="73"/>
  <c r="AB5" i="73"/>
  <c r="AA5" i="73"/>
  <c r="Y5" i="73"/>
  <c r="W5" i="73"/>
  <c r="T5" i="73"/>
  <c r="S5" i="73"/>
  <c r="Q5" i="73"/>
  <c r="N5" i="73"/>
  <c r="M5" i="73"/>
  <c r="L5" i="73"/>
  <c r="K5" i="73"/>
  <c r="I5" i="73"/>
  <c r="F5" i="73"/>
  <c r="E5" i="73"/>
  <c r="CH25" i="74"/>
  <c r="CG25" i="74"/>
  <c r="CF25" i="74"/>
  <c r="CE25" i="74"/>
  <c r="CD25" i="74"/>
  <c r="CC25" i="74"/>
  <c r="CB25" i="74"/>
  <c r="CA25" i="74"/>
  <c r="BZ25" i="74"/>
  <c r="BY25" i="74"/>
  <c r="BX25" i="74"/>
  <c r="BW25" i="74"/>
  <c r="BU25" i="74"/>
  <c r="BS25" i="74"/>
  <c r="BR25" i="74"/>
  <c r="BO25" i="74"/>
  <c r="BN25" i="74"/>
  <c r="BM25" i="74"/>
  <c r="BL25" i="74"/>
  <c r="BK25" i="74"/>
  <c r="BJ25" i="74"/>
  <c r="BI25" i="74"/>
  <c r="BG25" i="74"/>
  <c r="BF25" i="74"/>
  <c r="BE25" i="74"/>
  <c r="BD25" i="74"/>
  <c r="BC25" i="74"/>
  <c r="BB25" i="74"/>
  <c r="BA25" i="74"/>
  <c r="AX25" i="74"/>
  <c r="AT25" i="74"/>
  <c r="AS25" i="74"/>
  <c r="AR25" i="74"/>
  <c r="AQ25" i="74"/>
  <c r="AP25" i="74"/>
  <c r="AO25" i="74"/>
  <c r="AN25" i="74"/>
  <c r="AM25" i="74"/>
  <c r="AL25" i="74"/>
  <c r="AK25" i="74"/>
  <c r="AJ25" i="74"/>
  <c r="AI25" i="74"/>
  <c r="AH25" i="74"/>
  <c r="AG25" i="74"/>
  <c r="AF25" i="74"/>
  <c r="AE25" i="74"/>
  <c r="AD25" i="74"/>
  <c r="AC25" i="74"/>
  <c r="AB25" i="74"/>
  <c r="AA25" i="74"/>
  <c r="Y25" i="74"/>
  <c r="X25" i="74"/>
  <c r="W25" i="74"/>
  <c r="U25" i="74"/>
  <c r="T25" i="74"/>
  <c r="S25" i="74"/>
  <c r="R25" i="74"/>
  <c r="Q25" i="74"/>
  <c r="N25" i="74"/>
  <c r="M25" i="74"/>
  <c r="L25" i="74"/>
  <c r="K25" i="74"/>
  <c r="I25" i="74"/>
  <c r="H25" i="74"/>
  <c r="F25" i="74"/>
  <c r="E25" i="74"/>
  <c r="D25" i="74"/>
  <c r="CH24" i="74"/>
  <c r="CG24" i="74"/>
  <c r="CF24" i="74"/>
  <c r="CE24" i="74"/>
  <c r="CD24" i="74"/>
  <c r="CC24" i="74"/>
  <c r="CB24" i="74"/>
  <c r="CA24" i="74"/>
  <c r="BZ24" i="74"/>
  <c r="BY24" i="74"/>
  <c r="BX24" i="74"/>
  <c r="BW24" i="74"/>
  <c r="BU24" i="74"/>
  <c r="BS24" i="74"/>
  <c r="BR24" i="74"/>
  <c r="BO24" i="74"/>
  <c r="BN24" i="74"/>
  <c r="BM24" i="74"/>
  <c r="BL24" i="74"/>
  <c r="BK24" i="74"/>
  <c r="BJ24" i="74"/>
  <c r="BI24" i="74"/>
  <c r="BG24" i="74"/>
  <c r="BF24" i="74"/>
  <c r="BE24" i="74"/>
  <c r="BD24" i="74"/>
  <c r="BC24" i="74"/>
  <c r="BB24" i="74"/>
  <c r="BA24" i="74"/>
  <c r="AX24" i="74"/>
  <c r="AT24" i="74"/>
  <c r="AS24" i="74"/>
  <c r="AR24" i="74"/>
  <c r="AQ24" i="74"/>
  <c r="AP24" i="74"/>
  <c r="AO24" i="74"/>
  <c r="AN24" i="74"/>
  <c r="AM24" i="74"/>
  <c r="AL24" i="74"/>
  <c r="AK24" i="74"/>
  <c r="AJ24" i="74"/>
  <c r="AI24" i="74"/>
  <c r="AH24" i="74"/>
  <c r="AG24" i="74"/>
  <c r="AF24" i="74"/>
  <c r="AE24" i="74"/>
  <c r="AD24" i="74"/>
  <c r="AC24" i="74"/>
  <c r="AB24" i="74"/>
  <c r="AA24" i="74"/>
  <c r="Y24" i="74"/>
  <c r="X24" i="74"/>
  <c r="W24" i="74"/>
  <c r="U24" i="74"/>
  <c r="T24" i="74"/>
  <c r="S24" i="74"/>
  <c r="R24" i="74"/>
  <c r="Q24" i="74"/>
  <c r="N24" i="74"/>
  <c r="M24" i="74"/>
  <c r="L24" i="74"/>
  <c r="K24" i="74"/>
  <c r="I24" i="74"/>
  <c r="H24" i="74"/>
  <c r="F24" i="74"/>
  <c r="E24" i="74"/>
  <c r="D24" i="74"/>
  <c r="CH21" i="74"/>
  <c r="CG21" i="74"/>
  <c r="CF21" i="74"/>
  <c r="CE21" i="74"/>
  <c r="CD21" i="74"/>
  <c r="CC21" i="74"/>
  <c r="CB21" i="74"/>
  <c r="CA21" i="74"/>
  <c r="BZ21" i="74"/>
  <c r="BY21" i="74"/>
  <c r="BX21" i="74"/>
  <c r="BW21" i="74"/>
  <c r="BU21" i="74"/>
  <c r="BS21" i="74"/>
  <c r="BR21" i="74"/>
  <c r="BO21" i="74"/>
  <c r="BN21" i="74"/>
  <c r="BM21" i="74"/>
  <c r="BL21" i="74"/>
  <c r="BK21" i="74"/>
  <c r="BJ21" i="74"/>
  <c r="BI21" i="74"/>
  <c r="BG21" i="74"/>
  <c r="BF21" i="74"/>
  <c r="BE21" i="74"/>
  <c r="BD21" i="74"/>
  <c r="BC21" i="74"/>
  <c r="BB21" i="74"/>
  <c r="BA21" i="74"/>
  <c r="AX21" i="74"/>
  <c r="AT21" i="74"/>
  <c r="AS21" i="74"/>
  <c r="AR21" i="74"/>
  <c r="AQ21" i="74"/>
  <c r="AP21" i="74"/>
  <c r="AO21" i="74"/>
  <c r="AN21" i="74"/>
  <c r="AM21" i="74"/>
  <c r="AL21" i="74"/>
  <c r="AK21" i="74"/>
  <c r="AJ21" i="74"/>
  <c r="AI21" i="74"/>
  <c r="AH21" i="74"/>
  <c r="AG21" i="74"/>
  <c r="AF21" i="74"/>
  <c r="AE21" i="74"/>
  <c r="AD21" i="74"/>
  <c r="AC21" i="74"/>
  <c r="AB21" i="74"/>
  <c r="AA21" i="74"/>
  <c r="Y21" i="74"/>
  <c r="X21" i="74"/>
  <c r="W21" i="74"/>
  <c r="U21" i="74"/>
  <c r="T21" i="74"/>
  <c r="S21" i="74"/>
  <c r="R21" i="74"/>
  <c r="Q21" i="74"/>
  <c r="N21" i="74"/>
  <c r="M21" i="74"/>
  <c r="L21" i="74"/>
  <c r="K21" i="74"/>
  <c r="I21" i="74"/>
  <c r="H21" i="74"/>
  <c r="F21" i="74"/>
  <c r="E21" i="74"/>
  <c r="D21" i="74"/>
  <c r="CH20" i="74"/>
  <c r="CG20" i="74"/>
  <c r="CF20" i="74"/>
  <c r="CE20" i="74"/>
  <c r="CD20" i="74"/>
  <c r="CC20" i="74"/>
  <c r="CB20" i="74"/>
  <c r="CA20" i="74"/>
  <c r="BZ20" i="74"/>
  <c r="BY20" i="74"/>
  <c r="BX20" i="74"/>
  <c r="BW20" i="74"/>
  <c r="BU20" i="74"/>
  <c r="BS20" i="74"/>
  <c r="BR20" i="74"/>
  <c r="BO20" i="74"/>
  <c r="BN20" i="74"/>
  <c r="BM20" i="74"/>
  <c r="BL20" i="74"/>
  <c r="BK20" i="74"/>
  <c r="BJ20" i="74"/>
  <c r="BI20" i="74"/>
  <c r="BG20" i="74"/>
  <c r="BF20" i="74"/>
  <c r="BE20" i="74"/>
  <c r="BD20" i="74"/>
  <c r="BC20" i="74"/>
  <c r="BB20" i="74"/>
  <c r="BA20" i="74"/>
  <c r="AX20" i="74"/>
  <c r="AT20" i="74"/>
  <c r="AS20" i="74"/>
  <c r="AR20" i="74"/>
  <c r="AQ20" i="74"/>
  <c r="AP20" i="74"/>
  <c r="AO20" i="74"/>
  <c r="AN20" i="74"/>
  <c r="AM20" i="74"/>
  <c r="AL20" i="74"/>
  <c r="AK20" i="74"/>
  <c r="AJ20" i="74"/>
  <c r="AI20" i="74"/>
  <c r="AH20" i="74"/>
  <c r="AG20" i="74"/>
  <c r="AF20" i="74"/>
  <c r="AE20" i="74"/>
  <c r="AD20" i="74"/>
  <c r="AC20" i="74"/>
  <c r="AB20" i="74"/>
  <c r="AA20" i="74"/>
  <c r="Y20" i="74"/>
  <c r="X20" i="74"/>
  <c r="W20" i="74"/>
  <c r="U20" i="74"/>
  <c r="T20" i="74"/>
  <c r="S20" i="74"/>
  <c r="R20" i="74"/>
  <c r="Q20" i="74"/>
  <c r="N20" i="74"/>
  <c r="M20" i="74"/>
  <c r="L20" i="74"/>
  <c r="K20" i="74"/>
  <c r="I20" i="74"/>
  <c r="H20" i="74"/>
  <c r="F20" i="74"/>
  <c r="E20" i="74"/>
  <c r="D20" i="74"/>
  <c r="CH19" i="74"/>
  <c r="CG19" i="74"/>
  <c r="CF19" i="74"/>
  <c r="CE19" i="74"/>
  <c r="CD19" i="74"/>
  <c r="CC19" i="74"/>
  <c r="CB19" i="74"/>
  <c r="CA19" i="74"/>
  <c r="BZ19" i="74"/>
  <c r="BY19" i="74"/>
  <c r="BX19" i="74"/>
  <c r="BW19" i="74"/>
  <c r="BU19" i="74"/>
  <c r="BS19" i="74"/>
  <c r="BR19" i="74"/>
  <c r="BO19" i="74"/>
  <c r="BN19" i="74"/>
  <c r="BM19" i="74"/>
  <c r="BL19" i="74"/>
  <c r="BK19" i="74"/>
  <c r="BJ19" i="74"/>
  <c r="BI19" i="74"/>
  <c r="BG19" i="74"/>
  <c r="BF19" i="74"/>
  <c r="BE19" i="74"/>
  <c r="BD19" i="74"/>
  <c r="BC19" i="74"/>
  <c r="BB19" i="74"/>
  <c r="BA19" i="74"/>
  <c r="AX19" i="74"/>
  <c r="AT19" i="74"/>
  <c r="AS19" i="74"/>
  <c r="AR19" i="74"/>
  <c r="AQ19" i="74"/>
  <c r="AP19" i="74"/>
  <c r="AO19" i="74"/>
  <c r="AN19" i="74"/>
  <c r="AM19" i="74"/>
  <c r="AL19" i="74"/>
  <c r="AK19" i="74"/>
  <c r="AJ19" i="74"/>
  <c r="AI19" i="74"/>
  <c r="AH19" i="74"/>
  <c r="AG19" i="74"/>
  <c r="AF19" i="74"/>
  <c r="AE19" i="74"/>
  <c r="AD19" i="74"/>
  <c r="AC19" i="74"/>
  <c r="AB19" i="74"/>
  <c r="AA19" i="74"/>
  <c r="Y19" i="74"/>
  <c r="X19" i="74"/>
  <c r="W19" i="74"/>
  <c r="U19" i="74"/>
  <c r="T19" i="74"/>
  <c r="S19" i="74"/>
  <c r="R19" i="74"/>
  <c r="Q19" i="74"/>
  <c r="N19" i="74"/>
  <c r="M19" i="74"/>
  <c r="L19" i="74"/>
  <c r="K19" i="74"/>
  <c r="I19" i="74"/>
  <c r="H19" i="74"/>
  <c r="F19" i="74"/>
  <c r="E19" i="74"/>
  <c r="D19" i="74"/>
  <c r="CH18" i="74"/>
  <c r="CG18" i="74"/>
  <c r="CF18" i="74"/>
  <c r="CD18" i="74"/>
  <c r="CB18" i="74"/>
  <c r="CA18" i="74"/>
  <c r="BZ18" i="74"/>
  <c r="BY18" i="74"/>
  <c r="BX18" i="74"/>
  <c r="BW18" i="74"/>
  <c r="BS18" i="74"/>
  <c r="BR18" i="74"/>
  <c r="BO18" i="74"/>
  <c r="BN18" i="74"/>
  <c r="BL18" i="74"/>
  <c r="BI18" i="74"/>
  <c r="BF18" i="74"/>
  <c r="BE18" i="74"/>
  <c r="BD18" i="74"/>
  <c r="BB18" i="74"/>
  <c r="BA18" i="74"/>
  <c r="AX18" i="74"/>
  <c r="AT18" i="74"/>
  <c r="AS18" i="74"/>
  <c r="AR18" i="74"/>
  <c r="AQ18" i="74"/>
  <c r="AM18" i="74"/>
  <c r="AL18" i="74"/>
  <c r="AK18" i="74"/>
  <c r="AJ18" i="74"/>
  <c r="AI18" i="74"/>
  <c r="AH18" i="74"/>
  <c r="AG18" i="74"/>
  <c r="AF18" i="74"/>
  <c r="AE18" i="74"/>
  <c r="AD18" i="74"/>
  <c r="AC18" i="74"/>
  <c r="AB18" i="74"/>
  <c r="AA18" i="74"/>
  <c r="Y18" i="74"/>
  <c r="X18" i="74"/>
  <c r="W18" i="74"/>
  <c r="T18" i="74"/>
  <c r="S18" i="74"/>
  <c r="R18" i="74"/>
  <c r="Q18" i="74"/>
  <c r="N18" i="74"/>
  <c r="M18" i="74"/>
  <c r="L18" i="74"/>
  <c r="K18" i="74"/>
  <c r="I18" i="74"/>
  <c r="F18" i="74"/>
  <c r="E18" i="74"/>
  <c r="CH12" i="74"/>
  <c r="CG12" i="74"/>
  <c r="CF12" i="74"/>
  <c r="CE12" i="74"/>
  <c r="CD12" i="74"/>
  <c r="CC12" i="74"/>
  <c r="CB12" i="74"/>
  <c r="CA12" i="74"/>
  <c r="BZ12" i="74"/>
  <c r="BY12" i="74"/>
  <c r="BX12" i="74"/>
  <c r="BW12" i="74"/>
  <c r="BU12" i="74"/>
  <c r="BS12" i="74"/>
  <c r="BR12" i="74"/>
  <c r="BO12" i="74"/>
  <c r="BN12" i="74"/>
  <c r="BM12" i="74"/>
  <c r="BL12" i="74"/>
  <c r="BK12" i="74"/>
  <c r="BJ12" i="74"/>
  <c r="BI12" i="74"/>
  <c r="BG12" i="74"/>
  <c r="BF12" i="74"/>
  <c r="BE12" i="74"/>
  <c r="BD12" i="74"/>
  <c r="BC12" i="74"/>
  <c r="BB12" i="74"/>
  <c r="BA12" i="74"/>
  <c r="AX12" i="74"/>
  <c r="AT12" i="74"/>
  <c r="AS12" i="74"/>
  <c r="AR12" i="74"/>
  <c r="AQ12" i="74"/>
  <c r="AP12" i="74"/>
  <c r="AO12" i="74"/>
  <c r="AN12" i="74"/>
  <c r="AM12" i="74"/>
  <c r="AL12" i="74"/>
  <c r="AK12" i="74"/>
  <c r="AJ12" i="74"/>
  <c r="AI12" i="74"/>
  <c r="AH12" i="74"/>
  <c r="AG12" i="74"/>
  <c r="AF12" i="74"/>
  <c r="AE12" i="74"/>
  <c r="AD12" i="74"/>
  <c r="AC12" i="74"/>
  <c r="AB12" i="74"/>
  <c r="AA12" i="74"/>
  <c r="Y12" i="74"/>
  <c r="X12" i="74"/>
  <c r="W12" i="74"/>
  <c r="U12" i="74"/>
  <c r="T12" i="74"/>
  <c r="S12" i="74"/>
  <c r="R12" i="74"/>
  <c r="Q12" i="74"/>
  <c r="N12" i="74"/>
  <c r="M12" i="74"/>
  <c r="L12" i="74"/>
  <c r="K12" i="74"/>
  <c r="I12" i="74"/>
  <c r="H12" i="74"/>
  <c r="F12" i="74"/>
  <c r="E12" i="74"/>
  <c r="D12" i="74"/>
  <c r="CH11" i="74"/>
  <c r="CG11" i="74"/>
  <c r="CF11" i="74"/>
  <c r="CE11" i="74"/>
  <c r="CD11" i="74"/>
  <c r="CC11" i="74"/>
  <c r="CB11" i="74"/>
  <c r="CA11" i="74"/>
  <c r="BZ11" i="74"/>
  <c r="BY11" i="74"/>
  <c r="BX11" i="74"/>
  <c r="BW11" i="74"/>
  <c r="BU11" i="74"/>
  <c r="BS11" i="74"/>
  <c r="BR11" i="74"/>
  <c r="BO11" i="74"/>
  <c r="BN11" i="74"/>
  <c r="BM11" i="74"/>
  <c r="BL11" i="74"/>
  <c r="BK11" i="74"/>
  <c r="BJ11" i="74"/>
  <c r="BI11" i="74"/>
  <c r="BG11" i="74"/>
  <c r="BF11" i="74"/>
  <c r="BE11" i="74"/>
  <c r="BD11" i="74"/>
  <c r="BC11" i="74"/>
  <c r="BB11" i="74"/>
  <c r="BA11" i="74"/>
  <c r="AX11" i="74"/>
  <c r="AT11" i="74"/>
  <c r="AS11" i="74"/>
  <c r="AR11" i="74"/>
  <c r="AQ11" i="74"/>
  <c r="AP11" i="74"/>
  <c r="AO11" i="74"/>
  <c r="AN11" i="74"/>
  <c r="AM11" i="74"/>
  <c r="AL11" i="74"/>
  <c r="AK11" i="74"/>
  <c r="AJ11" i="74"/>
  <c r="AI11" i="74"/>
  <c r="AH11" i="74"/>
  <c r="AG11" i="74"/>
  <c r="AF11" i="74"/>
  <c r="AE11" i="74"/>
  <c r="AD11" i="74"/>
  <c r="AC11" i="74"/>
  <c r="AB11" i="74"/>
  <c r="AA11" i="74"/>
  <c r="Y11" i="74"/>
  <c r="X11" i="74"/>
  <c r="W11" i="74"/>
  <c r="U11" i="74"/>
  <c r="T11" i="74"/>
  <c r="S11" i="74"/>
  <c r="R11" i="74"/>
  <c r="Q11" i="74"/>
  <c r="N11" i="74"/>
  <c r="M11" i="74"/>
  <c r="L11" i="74"/>
  <c r="K11" i="74"/>
  <c r="I11" i="74"/>
  <c r="H11" i="74"/>
  <c r="F11" i="74"/>
  <c r="E11" i="74"/>
  <c r="D11" i="74"/>
  <c r="CH8" i="74"/>
  <c r="CG8" i="74"/>
  <c r="CF8" i="74"/>
  <c r="CE8" i="74"/>
  <c r="CD8" i="74"/>
  <c r="CC8" i="74"/>
  <c r="CB8" i="74"/>
  <c r="CA8" i="74"/>
  <c r="BZ8" i="74"/>
  <c r="BY8" i="74"/>
  <c r="BX8" i="74"/>
  <c r="BW8" i="74"/>
  <c r="BU8" i="74"/>
  <c r="BS8" i="74"/>
  <c r="BR8" i="74"/>
  <c r="BO8" i="74"/>
  <c r="BN8" i="74"/>
  <c r="BM8" i="74"/>
  <c r="BL8" i="74"/>
  <c r="BK8" i="74"/>
  <c r="BJ8" i="74"/>
  <c r="BI8" i="74"/>
  <c r="BG8" i="74"/>
  <c r="BF8" i="74"/>
  <c r="BE8" i="74"/>
  <c r="BD8" i="74"/>
  <c r="BC8" i="74"/>
  <c r="BB8" i="74"/>
  <c r="BA8" i="74"/>
  <c r="AX8" i="74"/>
  <c r="AT8" i="74"/>
  <c r="AS8" i="74"/>
  <c r="AR8" i="74"/>
  <c r="AQ8" i="74"/>
  <c r="AP8" i="74"/>
  <c r="AO8" i="74"/>
  <c r="AN8" i="74"/>
  <c r="AM8" i="74"/>
  <c r="AL8" i="74"/>
  <c r="AK8" i="74"/>
  <c r="AJ8" i="74"/>
  <c r="AI8" i="74"/>
  <c r="AH8" i="74"/>
  <c r="AG8" i="74"/>
  <c r="AF8" i="74"/>
  <c r="AE8" i="74"/>
  <c r="AD8" i="74"/>
  <c r="AC8" i="74"/>
  <c r="AB8" i="74"/>
  <c r="AA8" i="74"/>
  <c r="Y8" i="74"/>
  <c r="X8" i="74"/>
  <c r="W8" i="74"/>
  <c r="U8" i="74"/>
  <c r="T8" i="74"/>
  <c r="S8" i="74"/>
  <c r="R8" i="74"/>
  <c r="Q8" i="74"/>
  <c r="N8" i="74"/>
  <c r="M8" i="74"/>
  <c r="L8" i="74"/>
  <c r="K8" i="74"/>
  <c r="I8" i="74"/>
  <c r="H8" i="74"/>
  <c r="F8" i="74"/>
  <c r="E8" i="74"/>
  <c r="D8" i="74"/>
  <c r="CH7" i="74"/>
  <c r="CG7" i="74"/>
  <c r="CF7" i="74"/>
  <c r="CE7" i="74"/>
  <c r="CD7" i="74"/>
  <c r="CC7" i="74"/>
  <c r="CB7" i="74"/>
  <c r="CA7" i="74"/>
  <c r="BZ7" i="74"/>
  <c r="BY7" i="74"/>
  <c r="BX7" i="74"/>
  <c r="BW7" i="74"/>
  <c r="BU7" i="74"/>
  <c r="BS7" i="74"/>
  <c r="BR7" i="74"/>
  <c r="BO7" i="74"/>
  <c r="BN7" i="74"/>
  <c r="BM7" i="74"/>
  <c r="BL7" i="74"/>
  <c r="BK7" i="74"/>
  <c r="BJ7" i="74"/>
  <c r="BI7" i="74"/>
  <c r="BG7" i="74"/>
  <c r="BF7" i="74"/>
  <c r="BE7" i="74"/>
  <c r="BD7" i="74"/>
  <c r="BC7" i="74"/>
  <c r="BB7" i="74"/>
  <c r="BA7" i="74"/>
  <c r="AX7" i="74"/>
  <c r="AT7" i="74"/>
  <c r="AS7" i="74"/>
  <c r="AR7" i="74"/>
  <c r="AQ7" i="74"/>
  <c r="AP7" i="74"/>
  <c r="AO7" i="74"/>
  <c r="AN7" i="74"/>
  <c r="AM7" i="74"/>
  <c r="AL7" i="74"/>
  <c r="AK7" i="74"/>
  <c r="AJ7" i="74"/>
  <c r="AI7" i="74"/>
  <c r="AH7" i="74"/>
  <c r="AG7" i="74"/>
  <c r="AF7" i="74"/>
  <c r="AE7" i="74"/>
  <c r="AD7" i="74"/>
  <c r="AC7" i="74"/>
  <c r="AB7" i="74"/>
  <c r="AA7" i="74"/>
  <c r="Y7" i="74"/>
  <c r="X7" i="74"/>
  <c r="W7" i="74"/>
  <c r="U7" i="74"/>
  <c r="T7" i="74"/>
  <c r="S7" i="74"/>
  <c r="R7" i="74"/>
  <c r="Q7" i="74"/>
  <c r="N7" i="74"/>
  <c r="M7" i="74"/>
  <c r="L7" i="74"/>
  <c r="K7" i="74"/>
  <c r="I7" i="74"/>
  <c r="H7" i="74"/>
  <c r="F7" i="74"/>
  <c r="E7" i="74"/>
  <c r="D7" i="74"/>
  <c r="CH6" i="74"/>
  <c r="CG6" i="74"/>
  <c r="CF6" i="74"/>
  <c r="CE6" i="74"/>
  <c r="CD6" i="74"/>
  <c r="CC6" i="74"/>
  <c r="CB6" i="74"/>
  <c r="CA6" i="74"/>
  <c r="BZ6" i="74"/>
  <c r="BY6" i="74"/>
  <c r="BX6" i="74"/>
  <c r="BW6" i="74"/>
  <c r="BU6" i="74"/>
  <c r="BS6" i="74"/>
  <c r="BR6" i="74"/>
  <c r="BO6" i="74"/>
  <c r="BN6" i="74"/>
  <c r="BM6" i="74"/>
  <c r="BL6" i="74"/>
  <c r="BK6" i="74"/>
  <c r="BJ6" i="74"/>
  <c r="BI6" i="74"/>
  <c r="BG6" i="74"/>
  <c r="BF6" i="74"/>
  <c r="BE6" i="74"/>
  <c r="BD6" i="74"/>
  <c r="BC6" i="74"/>
  <c r="BB6" i="74"/>
  <c r="BA6" i="74"/>
  <c r="AX6" i="74"/>
  <c r="AT6" i="74"/>
  <c r="AS6" i="74"/>
  <c r="AR6" i="74"/>
  <c r="AQ6" i="74"/>
  <c r="AP6" i="74"/>
  <c r="AO6" i="74"/>
  <c r="AN6" i="74"/>
  <c r="AM6" i="74"/>
  <c r="AL6" i="74"/>
  <c r="AK6" i="74"/>
  <c r="AJ6" i="74"/>
  <c r="AI6" i="74"/>
  <c r="AH6" i="74"/>
  <c r="AG6" i="74"/>
  <c r="AF6" i="74"/>
  <c r="AE6" i="74"/>
  <c r="AD6" i="74"/>
  <c r="AC6" i="74"/>
  <c r="AB6" i="74"/>
  <c r="AA6" i="74"/>
  <c r="Y6" i="74"/>
  <c r="X6" i="74"/>
  <c r="W6" i="74"/>
  <c r="U6" i="74"/>
  <c r="T6" i="74"/>
  <c r="S6" i="74"/>
  <c r="R6" i="74"/>
  <c r="Q6" i="74"/>
  <c r="N6" i="74"/>
  <c r="M6" i="74"/>
  <c r="L6" i="74"/>
  <c r="K6" i="74"/>
  <c r="I6" i="74"/>
  <c r="H6" i="74"/>
  <c r="F6" i="74"/>
  <c r="E6" i="74"/>
  <c r="D6" i="74"/>
  <c r="CH5" i="74"/>
  <c r="CG5" i="74"/>
  <c r="CF5" i="74"/>
  <c r="CD5" i="74"/>
  <c r="CB5" i="74"/>
  <c r="CA5" i="74"/>
  <c r="BZ5" i="74"/>
  <c r="BY5" i="74"/>
  <c r="BX5" i="74"/>
  <c r="BW5" i="74"/>
  <c r="BS5" i="74"/>
  <c r="BR5" i="74"/>
  <c r="BO5" i="74"/>
  <c r="BN5" i="74"/>
  <c r="BL5" i="74"/>
  <c r="BI5" i="74"/>
  <c r="BF5" i="74"/>
  <c r="BE5" i="74"/>
  <c r="BD5" i="74"/>
  <c r="BB5" i="74"/>
  <c r="BA5" i="74"/>
  <c r="AX5" i="74"/>
  <c r="AT5" i="74"/>
  <c r="AS5" i="74"/>
  <c r="AR5" i="74"/>
  <c r="AQ5" i="74"/>
  <c r="AM5" i="74"/>
  <c r="AL5" i="74"/>
  <c r="AK5" i="74"/>
  <c r="AJ5" i="74"/>
  <c r="AI5" i="74"/>
  <c r="AH5" i="74"/>
  <c r="AG5" i="74"/>
  <c r="AF5" i="74"/>
  <c r="AE5" i="74"/>
  <c r="AD5" i="74"/>
  <c r="AC5" i="74"/>
  <c r="AB5" i="74"/>
  <c r="AA5" i="74"/>
  <c r="Y5" i="74"/>
  <c r="X5" i="74"/>
  <c r="W5" i="74"/>
  <c r="T5" i="74"/>
  <c r="S5" i="74"/>
  <c r="R5" i="74"/>
  <c r="Q5" i="74"/>
  <c r="N5" i="74"/>
  <c r="M5" i="74"/>
  <c r="L5" i="74"/>
  <c r="K5" i="74"/>
  <c r="I5" i="74"/>
  <c r="F5" i="74"/>
  <c r="E5" i="74"/>
  <c r="P32" i="74" l="1"/>
  <c r="P38" i="74"/>
  <c r="P32" i="72"/>
  <c r="P38" i="76"/>
  <c r="P38" i="75"/>
  <c r="P32" i="75"/>
  <c r="P32" i="77"/>
  <c r="P38" i="77"/>
  <c r="P32" i="78"/>
  <c r="P32" i="79"/>
  <c r="P38" i="79"/>
  <c r="P38" i="63"/>
  <c r="P38" i="64"/>
  <c r="P38" i="70"/>
  <c r="P38" i="71"/>
  <c r="P27" i="69"/>
  <c r="P39" i="69" s="1"/>
  <c r="P38" i="72"/>
  <c r="P9" i="69"/>
  <c r="P31" i="69"/>
  <c r="P39" i="73"/>
  <c r="CE9" i="73"/>
  <c r="CE31" i="72"/>
  <c r="CE29" i="71"/>
  <c r="CE9" i="71"/>
  <c r="CE22" i="70"/>
  <c r="CE31" i="64"/>
  <c r="CE9" i="63"/>
  <c r="CE22" i="79"/>
  <c r="CE29" i="79"/>
  <c r="CE31" i="79"/>
  <c r="CE13" i="78"/>
  <c r="CE9" i="78"/>
  <c r="CE9" i="77"/>
  <c r="CE31" i="77"/>
  <c r="CE26" i="76"/>
  <c r="CE29" i="76"/>
  <c r="CE9" i="76"/>
  <c r="CE29" i="75"/>
  <c r="CE9" i="75"/>
  <c r="CE30" i="75"/>
  <c r="CE31" i="75"/>
  <c r="CE30" i="76"/>
  <c r="CE29" i="77"/>
  <c r="CE30" i="77"/>
  <c r="CE29" i="78"/>
  <c r="CE30" i="78"/>
  <c r="CE30" i="79"/>
  <c r="CE29" i="63"/>
  <c r="CE30" i="63"/>
  <c r="CE30" i="64"/>
  <c r="CE29" i="70"/>
  <c r="CE31" i="71"/>
  <c r="CE29" i="72"/>
  <c r="CE30" i="72"/>
  <c r="CE30" i="73"/>
  <c r="CE31" i="73"/>
  <c r="CE29" i="74"/>
  <c r="CE30" i="74"/>
  <c r="CE31" i="74"/>
  <c r="CE34" i="74"/>
  <c r="CE35" i="74"/>
  <c r="CE36" i="74"/>
  <c r="CE37" i="74"/>
  <c r="CE26" i="77"/>
  <c r="CE26" i="78"/>
  <c r="CE26" i="79"/>
  <c r="CE26" i="63"/>
  <c r="CE26" i="64"/>
  <c r="CE26" i="70"/>
  <c r="CE26" i="72"/>
  <c r="CE26" i="73"/>
  <c r="CE26" i="74"/>
  <c r="CE22" i="75"/>
  <c r="CE22" i="76"/>
  <c r="CE22" i="77"/>
  <c r="CE22" i="78"/>
  <c r="CE22" i="63"/>
  <c r="CE22" i="71"/>
  <c r="CE22" i="72"/>
  <c r="CE22" i="73"/>
  <c r="CE22" i="74"/>
  <c r="CE13" i="75"/>
  <c r="CE13" i="77"/>
  <c r="CE13" i="63"/>
  <c r="CE13" i="70"/>
  <c r="CE13" i="71"/>
  <c r="CE13" i="72"/>
  <c r="CE13" i="74"/>
  <c r="CE9" i="70"/>
  <c r="CE14" i="70" s="1"/>
  <c r="CE38" i="70" s="1"/>
  <c r="CE9" i="74"/>
  <c r="BJ13" i="73"/>
  <c r="BJ13" i="71"/>
  <c r="BJ26" i="70"/>
  <c r="BJ30" i="70"/>
  <c r="BJ29" i="79"/>
  <c r="BJ13" i="79"/>
  <c r="BJ30" i="79"/>
  <c r="BJ26" i="78"/>
  <c r="BJ30" i="78"/>
  <c r="BJ26" i="76"/>
  <c r="BJ13" i="75"/>
  <c r="BJ30" i="63"/>
  <c r="BJ26" i="63"/>
  <c r="BJ36" i="74"/>
  <c r="BJ29" i="74"/>
  <c r="BJ34" i="74"/>
  <c r="BC26" i="72"/>
  <c r="BC30" i="72"/>
  <c r="BC29" i="72"/>
  <c r="BC22" i="70"/>
  <c r="BC13" i="70"/>
  <c r="BC26" i="63"/>
  <c r="BC29" i="63"/>
  <c r="BC13" i="78"/>
  <c r="BC26" i="76"/>
  <c r="BC29" i="70"/>
  <c r="BC26" i="74"/>
  <c r="Z13" i="71"/>
  <c r="Z13" i="64"/>
  <c r="Z13" i="79"/>
  <c r="Z13" i="75"/>
  <c r="P14" i="69" l="1"/>
  <c r="P44" i="69"/>
  <c r="CE14" i="78"/>
  <c r="BC9" i="72"/>
  <c r="BJ13" i="78"/>
  <c r="Z13" i="74"/>
  <c r="BC13" i="74"/>
  <c r="BC9" i="75"/>
  <c r="BC30" i="75"/>
  <c r="BC26" i="75"/>
  <c r="BC30" i="79"/>
  <c r="BC9" i="71"/>
  <c r="BC30" i="71"/>
  <c r="BC26" i="71"/>
  <c r="BC30" i="73"/>
  <c r="BC26" i="73"/>
  <c r="BJ30" i="77"/>
  <c r="BJ26" i="77"/>
  <c r="BJ30" i="64"/>
  <c r="BJ26" i="64"/>
  <c r="BJ22" i="70"/>
  <c r="BJ27" i="70" s="1"/>
  <c r="BJ39" i="70" s="1"/>
  <c r="BJ26" i="71"/>
  <c r="BC29" i="74"/>
  <c r="BJ9" i="76"/>
  <c r="BJ9" i="63"/>
  <c r="CE14" i="74"/>
  <c r="CE38" i="74" s="1"/>
  <c r="Z22" i="75"/>
  <c r="Z26" i="75"/>
  <c r="Z26" i="76"/>
  <c r="Z26" i="77"/>
  <c r="Z22" i="78"/>
  <c r="Z26" i="78"/>
  <c r="Z26" i="79"/>
  <c r="Z26" i="63"/>
  <c r="Z9" i="70"/>
  <c r="Z22" i="70"/>
  <c r="Z26" i="70"/>
  <c r="Z26" i="71"/>
  <c r="Z22" i="72"/>
  <c r="Z26" i="72"/>
  <c r="BC9" i="76"/>
  <c r="BC29" i="77"/>
  <c r="BC13" i="79"/>
  <c r="BC29" i="73"/>
  <c r="BJ9" i="75"/>
  <c r="BJ31" i="75"/>
  <c r="BJ13" i="76"/>
  <c r="BJ9" i="77"/>
  <c r="BJ13" i="63"/>
  <c r="BJ29" i="63"/>
  <c r="BJ9" i="64"/>
  <c r="BJ9" i="71"/>
  <c r="BJ14" i="71" s="1"/>
  <c r="BJ38" i="71" s="1"/>
  <c r="BJ31" i="71"/>
  <c r="BJ13" i="72"/>
  <c r="BJ29" i="72"/>
  <c r="BJ22" i="73"/>
  <c r="BC22" i="75"/>
  <c r="BC22" i="76"/>
  <c r="BC31" i="63"/>
  <c r="BC31" i="64"/>
  <c r="BC22" i="73"/>
  <c r="Z9" i="74"/>
  <c r="Z14" i="74" s="1"/>
  <c r="Z26" i="74"/>
  <c r="BJ13" i="74"/>
  <c r="BJ30" i="75"/>
  <c r="BJ29" i="75"/>
  <c r="BJ26" i="79"/>
  <c r="BJ30" i="71"/>
  <c r="BJ29" i="71"/>
  <c r="BJ26" i="73"/>
  <c r="Z22" i="74"/>
  <c r="Z27" i="74" s="1"/>
  <c r="Z39" i="74" s="1"/>
  <c r="BC26" i="77"/>
  <c r="BC26" i="64"/>
  <c r="BJ26" i="72"/>
  <c r="BJ31" i="76"/>
  <c r="BJ22" i="76"/>
  <c r="BJ27" i="76" s="1"/>
  <c r="BJ39" i="76" s="1"/>
  <c r="BJ29" i="77"/>
  <c r="BJ22" i="63"/>
  <c r="BJ27" i="63" s="1"/>
  <c r="BJ39" i="63" s="1"/>
  <c r="BJ30" i="72"/>
  <c r="BJ29" i="73"/>
  <c r="CE27" i="72"/>
  <c r="CE39" i="72" s="1"/>
  <c r="CE14" i="63"/>
  <c r="CE38" i="63" s="1"/>
  <c r="Z9" i="76"/>
  <c r="Z9" i="63"/>
  <c r="Z14" i="63" s="1"/>
  <c r="Z38" i="63" s="1"/>
  <c r="BC31" i="74"/>
  <c r="BC13" i="77"/>
  <c r="BC22" i="77"/>
  <c r="BC22" i="64"/>
  <c r="BJ9" i="72"/>
  <c r="BC27" i="76"/>
  <c r="BC39" i="76" s="1"/>
  <c r="Z13" i="76"/>
  <c r="Z9" i="79"/>
  <c r="Z14" i="79" s="1"/>
  <c r="Z38" i="79" s="1"/>
  <c r="Z13" i="63"/>
  <c r="Z9" i="64"/>
  <c r="Z14" i="64" s="1"/>
  <c r="Z38" i="64" s="1"/>
  <c r="Z9" i="71"/>
  <c r="Z14" i="71" s="1"/>
  <c r="Z38" i="71" s="1"/>
  <c r="Z13" i="72"/>
  <c r="Z9" i="73"/>
  <c r="Z22" i="73"/>
  <c r="BC37" i="74"/>
  <c r="BC30" i="76"/>
  <c r="BC9" i="78"/>
  <c r="BC14" i="78" s="1"/>
  <c r="BC38" i="78" s="1"/>
  <c r="BC26" i="78"/>
  <c r="BC22" i="79"/>
  <c r="BC30" i="70"/>
  <c r="BC26" i="70"/>
  <c r="BC27" i="70" s="1"/>
  <c r="BC39" i="70" s="1"/>
  <c r="BC22" i="71"/>
  <c r="BC27" i="71" s="1"/>
  <c r="BC39" i="71" s="1"/>
  <c r="BC13" i="72"/>
  <c r="BJ26" i="74"/>
  <c r="BJ26" i="75"/>
  <c r="BJ22" i="77"/>
  <c r="BJ27" i="77" s="1"/>
  <c r="BJ39" i="77" s="1"/>
  <c r="CE27" i="77"/>
  <c r="CE39" i="77" s="1"/>
  <c r="CE27" i="79"/>
  <c r="CE39" i="79" s="1"/>
  <c r="CE14" i="71"/>
  <c r="CE38" i="71" s="1"/>
  <c r="CE14" i="75"/>
  <c r="CE38" i="75" s="1"/>
  <c r="CE27" i="63"/>
  <c r="CE39" i="63" s="1"/>
  <c r="CE27" i="74"/>
  <c r="CE39" i="74" s="1"/>
  <c r="CE27" i="73"/>
  <c r="CE39" i="73" s="1"/>
  <c r="CE27" i="76"/>
  <c r="CE39" i="76" s="1"/>
  <c r="BC30" i="74"/>
  <c r="BJ31" i="74"/>
  <c r="Z22" i="76"/>
  <c r="Z27" i="76" s="1"/>
  <c r="Z22" i="63"/>
  <c r="Z26" i="64"/>
  <c r="Z26" i="73"/>
  <c r="BC31" i="73"/>
  <c r="BC31" i="79"/>
  <c r="BC9" i="79"/>
  <c r="BC26" i="79"/>
  <c r="BC9" i="70"/>
  <c r="BC14" i="70" s="1"/>
  <c r="BC32" i="70" s="1"/>
  <c r="BJ9" i="74"/>
  <c r="BJ22" i="74"/>
  <c r="BJ9" i="78"/>
  <c r="BC36" i="74"/>
  <c r="BJ37" i="74"/>
  <c r="BJ31" i="79"/>
  <c r="BJ29" i="70"/>
  <c r="BC22" i="74"/>
  <c r="BC27" i="74" s="1"/>
  <c r="BC39" i="74" s="1"/>
  <c r="BJ31" i="70"/>
  <c r="Z13" i="77"/>
  <c r="Z13" i="73"/>
  <c r="Z14" i="73" s="1"/>
  <c r="BC34" i="74"/>
  <c r="BC29" i="79"/>
  <c r="BC31" i="72"/>
  <c r="BJ14" i="63"/>
  <c r="BJ38" i="63" s="1"/>
  <c r="BJ22" i="72"/>
  <c r="BJ31" i="72"/>
  <c r="Z9" i="77"/>
  <c r="BJ30" i="74"/>
  <c r="Z22" i="77"/>
  <c r="Z9" i="78"/>
  <c r="Z9" i="72"/>
  <c r="BC9" i="74"/>
  <c r="BC29" i="78"/>
  <c r="BJ22" i="71"/>
  <c r="BJ35" i="74"/>
  <c r="BJ29" i="78"/>
  <c r="Z22" i="79"/>
  <c r="Z22" i="64"/>
  <c r="Z22" i="71"/>
  <c r="BC30" i="77"/>
  <c r="BC31" i="77"/>
  <c r="BC30" i="64"/>
  <c r="BC27" i="64"/>
  <c r="BC39" i="64" s="1"/>
  <c r="BJ14" i="75"/>
  <c r="BJ38" i="75" s="1"/>
  <c r="BJ31" i="77"/>
  <c r="Z9" i="75"/>
  <c r="Z14" i="75" s="1"/>
  <c r="Z38" i="75" s="1"/>
  <c r="Z13" i="78"/>
  <c r="Z13" i="70"/>
  <c r="BC31" i="70"/>
  <c r="BC13" i="76"/>
  <c r="BC9" i="73"/>
  <c r="BJ13" i="77"/>
  <c r="BJ22" i="79"/>
  <c r="CE29" i="73"/>
  <c r="CE13" i="73"/>
  <c r="CE14" i="73" s="1"/>
  <c r="CE9" i="72"/>
  <c r="CE14" i="72" s="1"/>
  <c r="CE38" i="72" s="1"/>
  <c r="CE30" i="71"/>
  <c r="CE26" i="71"/>
  <c r="CE27" i="71" s="1"/>
  <c r="CE37" i="70"/>
  <c r="CE31" i="70"/>
  <c r="CE30" i="70"/>
  <c r="CE27" i="70"/>
  <c r="CE39" i="70" s="1"/>
  <c r="CE22" i="64"/>
  <c r="CE27" i="64" s="1"/>
  <c r="CE39" i="64" s="1"/>
  <c r="CE29" i="64"/>
  <c r="CE9" i="64"/>
  <c r="CE13" i="64"/>
  <c r="CE31" i="63"/>
  <c r="CE13" i="79"/>
  <c r="CE9" i="79"/>
  <c r="CE38" i="78"/>
  <c r="CE31" i="78"/>
  <c r="CE27" i="78"/>
  <c r="CE39" i="78" s="1"/>
  <c r="CE14" i="77"/>
  <c r="CE31" i="76"/>
  <c r="CE13" i="76"/>
  <c r="CE14" i="76" s="1"/>
  <c r="CE26" i="75"/>
  <c r="CE27" i="75" s="1"/>
  <c r="CE36" i="63"/>
  <c r="BJ31" i="73"/>
  <c r="BJ9" i="73"/>
  <c r="BJ14" i="73" s="1"/>
  <c r="BJ30" i="73"/>
  <c r="BJ34" i="72"/>
  <c r="BJ37" i="71"/>
  <c r="BJ9" i="70"/>
  <c r="BJ13" i="70"/>
  <c r="BJ22" i="64"/>
  <c r="BJ29" i="64"/>
  <c r="BJ13" i="64"/>
  <c r="BJ31" i="64"/>
  <c r="BJ31" i="63"/>
  <c r="BJ9" i="79"/>
  <c r="BJ14" i="79" s="1"/>
  <c r="BJ34" i="78"/>
  <c r="BJ22" i="78"/>
  <c r="BJ27" i="78" s="1"/>
  <c r="BJ31" i="78"/>
  <c r="BJ37" i="78"/>
  <c r="BJ30" i="76"/>
  <c r="BJ29" i="76"/>
  <c r="BJ22" i="75"/>
  <c r="BJ27" i="75" s="1"/>
  <c r="BJ36" i="63"/>
  <c r="BJ37" i="72"/>
  <c r="BJ36" i="72"/>
  <c r="BJ35" i="72"/>
  <c r="BC13" i="73"/>
  <c r="BC22" i="72"/>
  <c r="BC27" i="72" s="1"/>
  <c r="BC31" i="71"/>
  <c r="BC13" i="71"/>
  <c r="BC14" i="71" s="1"/>
  <c r="BC29" i="71"/>
  <c r="BC34" i="70"/>
  <c r="BC13" i="64"/>
  <c r="BC29" i="64"/>
  <c r="BC9" i="64"/>
  <c r="BC13" i="63"/>
  <c r="BC9" i="63"/>
  <c r="BC22" i="63"/>
  <c r="BC27" i="63" s="1"/>
  <c r="BC39" i="63" s="1"/>
  <c r="BC30" i="63"/>
  <c r="BC34" i="79"/>
  <c r="BC22" i="78"/>
  <c r="BC31" i="78"/>
  <c r="BC30" i="78"/>
  <c r="BC9" i="77"/>
  <c r="BC36" i="76"/>
  <c r="BC31" i="76"/>
  <c r="BC29" i="76"/>
  <c r="BC31" i="75"/>
  <c r="BC29" i="75"/>
  <c r="BC13" i="75"/>
  <c r="BC14" i="75" s="1"/>
  <c r="BC35" i="74"/>
  <c r="BC36" i="70"/>
  <c r="BC37" i="79"/>
  <c r="BC36" i="79"/>
  <c r="D30" i="73"/>
  <c r="D26" i="72"/>
  <c r="D13" i="71"/>
  <c r="D26" i="70"/>
  <c r="D22" i="70"/>
  <c r="D13" i="70"/>
  <c r="D26" i="64"/>
  <c r="D29" i="79"/>
  <c r="D30" i="79"/>
  <c r="D29" i="78"/>
  <c r="D9" i="78"/>
  <c r="D30" i="77"/>
  <c r="D29" i="76"/>
  <c r="D22" i="76"/>
  <c r="D29" i="64"/>
  <c r="D30" i="70"/>
  <c r="D26" i="78"/>
  <c r="D26" i="79"/>
  <c r="D22" i="72"/>
  <c r="D13" i="63"/>
  <c r="D13" i="72"/>
  <c r="D13" i="75"/>
  <c r="D26" i="74"/>
  <c r="D13" i="74"/>
  <c r="D22" i="74"/>
  <c r="D5" i="69"/>
  <c r="D18" i="69"/>
  <c r="Z5" i="69"/>
  <c r="Z6" i="69"/>
  <c r="Z7" i="69"/>
  <c r="Z8" i="69"/>
  <c r="Z11" i="69"/>
  <c r="Z12" i="69"/>
  <c r="Z18" i="69"/>
  <c r="Z19" i="69"/>
  <c r="Z20" i="69"/>
  <c r="Z21" i="69"/>
  <c r="Z24" i="69"/>
  <c r="Z25" i="69"/>
  <c r="BC5" i="69"/>
  <c r="BC6" i="69"/>
  <c r="BC7" i="69"/>
  <c r="BC8" i="69"/>
  <c r="BC11" i="69"/>
  <c r="BC12" i="69"/>
  <c r="BC18" i="69"/>
  <c r="BC19" i="69"/>
  <c r="BC20" i="69"/>
  <c r="BC21" i="69"/>
  <c r="BC24" i="69"/>
  <c r="BC25" i="69"/>
  <c r="CE5" i="69"/>
  <c r="CE6" i="69"/>
  <c r="CE7" i="69"/>
  <c r="CE8" i="69"/>
  <c r="CE11" i="69"/>
  <c r="CE12" i="69"/>
  <c r="CE18" i="69"/>
  <c r="CE19" i="69"/>
  <c r="CE20" i="69"/>
  <c r="CE21" i="69"/>
  <c r="CE24" i="69"/>
  <c r="CE25" i="69"/>
  <c r="Z29" i="75"/>
  <c r="Z30" i="75"/>
  <c r="Z31" i="75"/>
  <c r="Z36" i="75"/>
  <c r="Z29" i="76"/>
  <c r="Z30" i="76"/>
  <c r="Z31" i="76"/>
  <c r="Z35" i="76"/>
  <c r="Z29" i="77"/>
  <c r="Z30" i="77"/>
  <c r="Z31" i="77"/>
  <c r="Z34" i="77"/>
  <c r="Z29" i="78"/>
  <c r="Z30" i="78"/>
  <c r="Z31" i="78"/>
  <c r="Z35" i="78"/>
  <c r="Z29" i="79"/>
  <c r="Z30" i="79"/>
  <c r="Z31" i="79"/>
  <c r="Z34" i="79"/>
  <c r="Z35" i="79"/>
  <c r="Z29" i="63"/>
  <c r="Z30" i="63"/>
  <c r="Z31" i="63"/>
  <c r="Z34" i="63"/>
  <c r="Z29" i="64"/>
  <c r="Z30" i="64"/>
  <c r="Z31" i="64"/>
  <c r="Z36" i="64"/>
  <c r="Z35" i="64"/>
  <c r="Z29" i="70"/>
  <c r="Z30" i="70"/>
  <c r="Z31" i="70"/>
  <c r="Z36" i="70"/>
  <c r="Z29" i="71"/>
  <c r="Z30" i="71"/>
  <c r="Z31" i="71"/>
  <c r="Z36" i="71"/>
  <c r="Z29" i="72"/>
  <c r="Z30" i="72"/>
  <c r="Z31" i="72"/>
  <c r="Z35" i="72"/>
  <c r="Z29" i="73"/>
  <c r="Z30" i="73"/>
  <c r="Z31" i="73"/>
  <c r="Z34" i="73"/>
  <c r="Z29" i="74"/>
  <c r="Z30" i="74"/>
  <c r="Z31" i="74"/>
  <c r="Z35" i="74"/>
  <c r="BJ27" i="64" l="1"/>
  <c r="BJ39" i="64" s="1"/>
  <c r="BJ27" i="74"/>
  <c r="BJ39" i="74" s="1"/>
  <c r="BC14" i="72"/>
  <c r="BC38" i="72" s="1"/>
  <c r="BC27" i="77"/>
  <c r="BC39" i="77" s="1"/>
  <c r="BJ14" i="76"/>
  <c r="BJ14" i="74"/>
  <c r="BJ27" i="73"/>
  <c r="BJ39" i="73" s="1"/>
  <c r="BJ14" i="77"/>
  <c r="BJ38" i="77" s="1"/>
  <c r="BC27" i="73"/>
  <c r="BC39" i="73" s="1"/>
  <c r="Z27" i="78"/>
  <c r="Z39" i="78" s="1"/>
  <c r="Z27" i="70"/>
  <c r="Z39" i="70" s="1"/>
  <c r="Z14" i="72"/>
  <c r="Z38" i="72" s="1"/>
  <c r="P32" i="69"/>
  <c r="P38" i="69"/>
  <c r="Z27" i="75"/>
  <c r="Z39" i="75" s="1"/>
  <c r="Z27" i="72"/>
  <c r="Z39" i="72" s="1"/>
  <c r="BC14" i="76"/>
  <c r="BC32" i="76" s="1"/>
  <c r="BJ14" i="78"/>
  <c r="BJ38" i="78" s="1"/>
  <c r="BC14" i="77"/>
  <c r="BC38" i="77" s="1"/>
  <c r="BJ32" i="75"/>
  <c r="Z27" i="77"/>
  <c r="Z39" i="77" s="1"/>
  <c r="Z27" i="71"/>
  <c r="Z39" i="71" s="1"/>
  <c r="Z27" i="79"/>
  <c r="BJ27" i="72"/>
  <c r="BJ39" i="72" s="1"/>
  <c r="Z32" i="74"/>
  <c r="Z27" i="73"/>
  <c r="Z39" i="73" s="1"/>
  <c r="BJ14" i="72"/>
  <c r="BJ38" i="72" s="1"/>
  <c r="BC27" i="79"/>
  <c r="BC39" i="79" s="1"/>
  <c r="BJ27" i="79"/>
  <c r="BJ39" i="79" s="1"/>
  <c r="BC14" i="74"/>
  <c r="BC38" i="74" s="1"/>
  <c r="BJ32" i="63"/>
  <c r="BC27" i="75"/>
  <c r="BC39" i="75" s="1"/>
  <c r="BJ14" i="70"/>
  <c r="BJ38" i="70" s="1"/>
  <c r="BC27" i="78"/>
  <c r="BC32" i="78" s="1"/>
  <c r="BJ27" i="71"/>
  <c r="Z27" i="63"/>
  <c r="Z39" i="63" s="1"/>
  <c r="Z14" i="76"/>
  <c r="Z38" i="76" s="1"/>
  <c r="Z38" i="74"/>
  <c r="BC38" i="70"/>
  <c r="Z32" i="75"/>
  <c r="BC14" i="79"/>
  <c r="BC38" i="79" s="1"/>
  <c r="Z27" i="64"/>
  <c r="Z39" i="64" s="1"/>
  <c r="CE32" i="63"/>
  <c r="Z14" i="70"/>
  <c r="BC14" i="63"/>
  <c r="BC38" i="63" s="1"/>
  <c r="BJ14" i="64"/>
  <c r="BJ38" i="64" s="1"/>
  <c r="Z14" i="77"/>
  <c r="D29" i="73"/>
  <c r="D26" i="75"/>
  <c r="D13" i="64"/>
  <c r="D13" i="73"/>
  <c r="D20" i="69"/>
  <c r="D9" i="79"/>
  <c r="D29" i="63"/>
  <c r="BJ32" i="76"/>
  <c r="BJ39" i="78"/>
  <c r="CE39" i="71"/>
  <c r="CE32" i="71"/>
  <c r="CE32" i="70"/>
  <c r="CE14" i="64"/>
  <c r="CE38" i="64" s="1"/>
  <c r="CE32" i="74"/>
  <c r="Z39" i="76"/>
  <c r="BC38" i="76"/>
  <c r="D27" i="74"/>
  <c r="D39" i="74" s="1"/>
  <c r="D13" i="78"/>
  <c r="D14" i="78" s="1"/>
  <c r="D38" i="78" s="1"/>
  <c r="D26" i="63"/>
  <c r="BJ32" i="74"/>
  <c r="BJ38" i="74"/>
  <c r="Z38" i="73"/>
  <c r="D29" i="74"/>
  <c r="D30" i="63"/>
  <c r="D22" i="79"/>
  <c r="D27" i="79" s="1"/>
  <c r="D39" i="79" s="1"/>
  <c r="D29" i="75"/>
  <c r="BC14" i="73"/>
  <c r="BC38" i="73" s="1"/>
  <c r="BJ38" i="76"/>
  <c r="D31" i="73"/>
  <c r="D13" i="79"/>
  <c r="D9" i="63"/>
  <c r="D14" i="63" s="1"/>
  <c r="D38" i="63" s="1"/>
  <c r="D22" i="64"/>
  <c r="D27" i="64" s="1"/>
  <c r="D39" i="64" s="1"/>
  <c r="D9" i="72"/>
  <c r="D14" i="72" s="1"/>
  <c r="D26" i="73"/>
  <c r="D13" i="76"/>
  <c r="D9" i="77"/>
  <c r="D29" i="72"/>
  <c r="Z14" i="78"/>
  <c r="D27" i="72"/>
  <c r="D39" i="72" s="1"/>
  <c r="D30" i="74"/>
  <c r="D9" i="73"/>
  <c r="D29" i="71"/>
  <c r="D22" i="63"/>
  <c r="D31" i="70"/>
  <c r="D30" i="71"/>
  <c r="D26" i="71"/>
  <c r="BC32" i="72"/>
  <c r="CE32" i="73"/>
  <c r="CE38" i="73"/>
  <c r="CE32" i="72"/>
  <c r="CE35" i="70"/>
  <c r="CE34" i="70"/>
  <c r="CE36" i="70"/>
  <c r="CE35" i="63"/>
  <c r="CE34" i="63"/>
  <c r="CE37" i="63"/>
  <c r="CE14" i="79"/>
  <c r="CE13" i="69"/>
  <c r="CE32" i="78"/>
  <c r="CE32" i="77"/>
  <c r="CE38" i="77"/>
  <c r="CE32" i="76"/>
  <c r="CE38" i="76"/>
  <c r="CE39" i="75"/>
  <c r="CE32" i="75"/>
  <c r="CE26" i="69"/>
  <c r="CE22" i="69"/>
  <c r="CE31" i="69"/>
  <c r="CE9" i="69"/>
  <c r="CE30" i="69"/>
  <c r="BJ32" i="73"/>
  <c r="BJ38" i="73"/>
  <c r="BJ34" i="71"/>
  <c r="BJ36" i="71"/>
  <c r="BJ35" i="71"/>
  <c r="BJ35" i="63"/>
  <c r="BJ34" i="63"/>
  <c r="BJ37" i="63"/>
  <c r="BJ38" i="79"/>
  <c r="BJ35" i="78"/>
  <c r="BJ36" i="78"/>
  <c r="BJ39" i="75"/>
  <c r="BC39" i="72"/>
  <c r="BC32" i="71"/>
  <c r="BC38" i="71"/>
  <c r="BC37" i="70"/>
  <c r="BC35" i="70"/>
  <c r="BC14" i="64"/>
  <c r="BC35" i="79"/>
  <c r="BC34" i="76"/>
  <c r="BC37" i="76"/>
  <c r="BC35" i="76"/>
  <c r="BC38" i="75"/>
  <c r="BC26" i="69"/>
  <c r="BC22" i="69"/>
  <c r="BC13" i="69"/>
  <c r="BC31" i="69"/>
  <c r="BC30" i="69"/>
  <c r="BC9" i="69"/>
  <c r="Z13" i="69"/>
  <c r="Z22" i="69"/>
  <c r="Z30" i="69"/>
  <c r="Z35" i="75"/>
  <c r="Z35" i="71"/>
  <c r="Z34" i="70"/>
  <c r="Z37" i="64"/>
  <c r="Z36" i="63"/>
  <c r="Z26" i="69"/>
  <c r="Z9" i="69"/>
  <c r="D22" i="73"/>
  <c r="D31" i="72"/>
  <c r="D30" i="72"/>
  <c r="D22" i="71"/>
  <c r="D9" i="71"/>
  <c r="D14" i="71" s="1"/>
  <c r="D38" i="71" s="1"/>
  <c r="D31" i="71"/>
  <c r="D29" i="70"/>
  <c r="D27" i="70"/>
  <c r="D39" i="70" s="1"/>
  <c r="D9" i="70"/>
  <c r="D14" i="70" s="1"/>
  <c r="D38" i="70" s="1"/>
  <c r="D11" i="69"/>
  <c r="D31" i="64"/>
  <c r="D30" i="64"/>
  <c r="D9" i="64"/>
  <c r="D19" i="69"/>
  <c r="D31" i="63"/>
  <c r="D31" i="79"/>
  <c r="D31" i="78"/>
  <c r="D30" i="78"/>
  <c r="D22" i="78"/>
  <c r="D27" i="78" s="1"/>
  <c r="D26" i="77"/>
  <c r="D29" i="77"/>
  <c r="D21" i="69"/>
  <c r="D22" i="77"/>
  <c r="D13" i="77"/>
  <c r="D31" i="77"/>
  <c r="D7" i="69"/>
  <c r="D25" i="69"/>
  <c r="D26" i="76"/>
  <c r="D27" i="76" s="1"/>
  <c r="D39" i="76" s="1"/>
  <c r="D9" i="76"/>
  <c r="D14" i="76" s="1"/>
  <c r="D38" i="76" s="1"/>
  <c r="D31" i="76"/>
  <c r="D30" i="76"/>
  <c r="D22" i="75"/>
  <c r="D31" i="75"/>
  <c r="D30" i="75"/>
  <c r="D9" i="75"/>
  <c r="D14" i="75" s="1"/>
  <c r="D38" i="75" s="1"/>
  <c r="D9" i="74"/>
  <c r="D14" i="74" s="1"/>
  <c r="D31" i="74"/>
  <c r="D6" i="69"/>
  <c r="D24" i="69"/>
  <c r="D12" i="69"/>
  <c r="D8" i="69"/>
  <c r="Z31" i="69"/>
  <c r="Z29" i="69"/>
  <c r="BC29" i="69"/>
  <c r="CE29" i="69"/>
  <c r="Z34" i="72"/>
  <c r="Z37" i="71"/>
  <c r="Z34" i="76"/>
  <c r="Z37" i="75"/>
  <c r="Z34" i="71"/>
  <c r="Z35" i="70"/>
  <c r="Z34" i="75"/>
  <c r="Z37" i="74"/>
  <c r="Z37" i="78"/>
  <c r="Z36" i="74"/>
  <c r="Z37" i="72"/>
  <c r="Z36" i="78"/>
  <c r="Z37" i="76"/>
  <c r="Z34" i="74"/>
  <c r="Z36" i="72"/>
  <c r="Z34" i="78"/>
  <c r="Z36" i="76"/>
  <c r="Z34" i="64"/>
  <c r="Z37" i="63"/>
  <c r="Z37" i="73"/>
  <c r="Z37" i="77"/>
  <c r="Z36" i="73"/>
  <c r="Z37" i="70"/>
  <c r="Z35" i="63"/>
  <c r="Z36" i="77"/>
  <c r="Z35" i="73"/>
  <c r="Z37" i="79"/>
  <c r="Z35" i="77"/>
  <c r="Z36" i="79"/>
  <c r="BJ5" i="69"/>
  <c r="BJ6" i="69"/>
  <c r="BJ7" i="69"/>
  <c r="BJ8" i="69"/>
  <c r="BJ11" i="69"/>
  <c r="BJ12" i="69"/>
  <c r="BJ18" i="69"/>
  <c r="BJ19" i="69"/>
  <c r="BJ20" i="69"/>
  <c r="BJ21" i="69"/>
  <c r="BJ24" i="69"/>
  <c r="BJ25" i="69"/>
  <c r="BJ32" i="77" l="1"/>
  <c r="Z32" i="72"/>
  <c r="BC32" i="77"/>
  <c r="BJ32" i="78"/>
  <c r="BC39" i="78"/>
  <c r="D14" i="77"/>
  <c r="D38" i="77" s="1"/>
  <c r="BC32" i="79"/>
  <c r="Z32" i="71"/>
  <c r="BC32" i="63"/>
  <c r="BJ32" i="79"/>
  <c r="BJ32" i="70"/>
  <c r="D27" i="75"/>
  <c r="D39" i="75" s="1"/>
  <c r="CE32" i="64"/>
  <c r="Z32" i="76"/>
  <c r="Z32" i="77"/>
  <c r="Z39" i="79"/>
  <c r="Z32" i="79"/>
  <c r="BC32" i="74"/>
  <c r="BJ32" i="72"/>
  <c r="D14" i="64"/>
  <c r="D38" i="64" s="1"/>
  <c r="Z32" i="73"/>
  <c r="Z32" i="63"/>
  <c r="D14" i="73"/>
  <c r="D38" i="73" s="1"/>
  <c r="Z38" i="77"/>
  <c r="BC32" i="75"/>
  <c r="D14" i="79"/>
  <c r="D38" i="79" s="1"/>
  <c r="Z32" i="64"/>
  <c r="BJ39" i="71"/>
  <c r="BJ32" i="71"/>
  <c r="BJ32" i="64"/>
  <c r="Z38" i="70"/>
  <c r="Z32" i="70"/>
  <c r="D32" i="78"/>
  <c r="D27" i="71"/>
  <c r="D39" i="71" s="1"/>
  <c r="BC32" i="73"/>
  <c r="D27" i="63"/>
  <c r="D39" i="63" s="1"/>
  <c r="D30" i="69"/>
  <c r="D27" i="73"/>
  <c r="D39" i="73" s="1"/>
  <c r="Z32" i="78"/>
  <c r="Z38" i="78"/>
  <c r="CE36" i="73"/>
  <c r="CE34" i="73"/>
  <c r="CE35" i="73"/>
  <c r="CE37" i="73"/>
  <c r="CE34" i="72"/>
  <c r="CE37" i="72"/>
  <c r="CE36" i="72"/>
  <c r="CE35" i="72"/>
  <c r="CE37" i="71"/>
  <c r="CE34" i="71"/>
  <c r="CE35" i="71"/>
  <c r="CE36" i="71"/>
  <c r="CE27" i="69"/>
  <c r="CE39" i="69" s="1"/>
  <c r="CE34" i="64"/>
  <c r="CE37" i="64"/>
  <c r="CE36" i="64"/>
  <c r="CE35" i="64"/>
  <c r="CE32" i="79"/>
  <c r="CE38" i="79"/>
  <c r="CE14" i="69"/>
  <c r="CE35" i="69" s="1"/>
  <c r="CE34" i="78"/>
  <c r="CE35" i="78"/>
  <c r="CE36" i="78"/>
  <c r="CE37" i="78"/>
  <c r="CE36" i="77"/>
  <c r="CE34" i="77"/>
  <c r="CE35" i="77"/>
  <c r="CE37" i="77"/>
  <c r="CE34" i="76"/>
  <c r="CE36" i="76"/>
  <c r="CE35" i="76"/>
  <c r="CE37" i="76"/>
  <c r="CE37" i="75"/>
  <c r="CE36" i="75"/>
  <c r="CE35" i="75"/>
  <c r="CE34" i="75"/>
  <c r="BJ34" i="73"/>
  <c r="BJ35" i="73"/>
  <c r="BJ37" i="73"/>
  <c r="BJ36" i="73"/>
  <c r="BJ34" i="70"/>
  <c r="BJ37" i="70"/>
  <c r="BJ36" i="70"/>
  <c r="BJ35" i="70"/>
  <c r="BJ34" i="64"/>
  <c r="BJ36" i="64"/>
  <c r="BJ37" i="64"/>
  <c r="BJ35" i="64"/>
  <c r="BJ36" i="79"/>
  <c r="BJ34" i="79"/>
  <c r="BJ35" i="79"/>
  <c r="BJ37" i="79"/>
  <c r="BJ34" i="77"/>
  <c r="BJ36" i="77"/>
  <c r="BJ35" i="77"/>
  <c r="BJ37" i="77"/>
  <c r="BJ34" i="76"/>
  <c r="BJ37" i="76"/>
  <c r="BJ36" i="76"/>
  <c r="BJ35" i="76"/>
  <c r="BJ37" i="75"/>
  <c r="BJ36" i="75"/>
  <c r="BJ35" i="75"/>
  <c r="BJ34" i="75"/>
  <c r="BJ26" i="69"/>
  <c r="BC35" i="73"/>
  <c r="BC34" i="73"/>
  <c r="BC36" i="73"/>
  <c r="BC37" i="73"/>
  <c r="BC37" i="72"/>
  <c r="BC35" i="72"/>
  <c r="BC36" i="72"/>
  <c r="BC34" i="72"/>
  <c r="BC34" i="71"/>
  <c r="BC36" i="71"/>
  <c r="BC37" i="71"/>
  <c r="BC35" i="71"/>
  <c r="BC32" i="64"/>
  <c r="BC38" i="64"/>
  <c r="BC34" i="63"/>
  <c r="BC35" i="63"/>
  <c r="BC36" i="63"/>
  <c r="BC37" i="63"/>
  <c r="BC37" i="78"/>
  <c r="BC34" i="78"/>
  <c r="BC35" i="78"/>
  <c r="BC36" i="78"/>
  <c r="BC35" i="77"/>
  <c r="BC37" i="77"/>
  <c r="BC36" i="77"/>
  <c r="BC34" i="77"/>
  <c r="BC36" i="75"/>
  <c r="BC37" i="75"/>
  <c r="BC34" i="75"/>
  <c r="BC35" i="75"/>
  <c r="BC27" i="69"/>
  <c r="BC39" i="69" s="1"/>
  <c r="BC14" i="69"/>
  <c r="BC38" i="69" s="1"/>
  <c r="Z14" i="69"/>
  <c r="Z38" i="69" s="1"/>
  <c r="Z27" i="69"/>
  <c r="Z39" i="69" s="1"/>
  <c r="D35" i="63"/>
  <c r="D38" i="72"/>
  <c r="D32" i="72"/>
  <c r="D13" i="69"/>
  <c r="D34" i="70"/>
  <c r="D32" i="70"/>
  <c r="D37" i="63"/>
  <c r="D22" i="69"/>
  <c r="D36" i="79"/>
  <c r="D34" i="79"/>
  <c r="D39" i="78"/>
  <c r="D27" i="77"/>
  <c r="D39" i="77" s="1"/>
  <c r="D32" i="76"/>
  <c r="D32" i="74"/>
  <c r="D38" i="74"/>
  <c r="D9" i="69"/>
  <c r="D31" i="69"/>
  <c r="D26" i="69"/>
  <c r="D29" i="69"/>
  <c r="BJ13" i="69"/>
  <c r="BJ9" i="69"/>
  <c r="BJ22" i="69"/>
  <c r="BJ29" i="69"/>
  <c r="BJ30" i="69"/>
  <c r="BJ31" i="69"/>
  <c r="BA25" i="69"/>
  <c r="BA24" i="69"/>
  <c r="BA21" i="69"/>
  <c r="BA20" i="69"/>
  <c r="BA12" i="69"/>
  <c r="BA13" i="75"/>
  <c r="BA29" i="70"/>
  <c r="BA11" i="69"/>
  <c r="BA8" i="69"/>
  <c r="BA9" i="75"/>
  <c r="BA7" i="69"/>
  <c r="AX25" i="69"/>
  <c r="AX26" i="76"/>
  <c r="AX26" i="63"/>
  <c r="AX26" i="72"/>
  <c r="AX24" i="69"/>
  <c r="AX21" i="69"/>
  <c r="AX20" i="69"/>
  <c r="AX12" i="69"/>
  <c r="AX13" i="77"/>
  <c r="AX29" i="71"/>
  <c r="AX13" i="72"/>
  <c r="AX11" i="69"/>
  <c r="AX9" i="63"/>
  <c r="AX31" i="72"/>
  <c r="AX7" i="69"/>
  <c r="AX30" i="75"/>
  <c r="AX30" i="79"/>
  <c r="AX22" i="63"/>
  <c r="AX30" i="71"/>
  <c r="AX19" i="69"/>
  <c r="AX18" i="69"/>
  <c r="AX30" i="64"/>
  <c r="AX6" i="69"/>
  <c r="AX9" i="77"/>
  <c r="AX9" i="73"/>
  <c r="AX5" i="69"/>
  <c r="AX9" i="75"/>
  <c r="AX29" i="75"/>
  <c r="AX13" i="75"/>
  <c r="AX22" i="75"/>
  <c r="AX26" i="75"/>
  <c r="AX13" i="76"/>
  <c r="AX30" i="76"/>
  <c r="AX29" i="76"/>
  <c r="AX26" i="77"/>
  <c r="AX30" i="77"/>
  <c r="AX9" i="78"/>
  <c r="AX30" i="78"/>
  <c r="AX13" i="78"/>
  <c r="AX22" i="78"/>
  <c r="AX26" i="78"/>
  <c r="AX29" i="78"/>
  <c r="AX13" i="79"/>
  <c r="AX26" i="79"/>
  <c r="AX13" i="64"/>
  <c r="AX22" i="64"/>
  <c r="AX26" i="64"/>
  <c r="AX29" i="64"/>
  <c r="AX9" i="71"/>
  <c r="AX13" i="71"/>
  <c r="AX22" i="71"/>
  <c r="AX26" i="71"/>
  <c r="AX9" i="72"/>
  <c r="AX30" i="72"/>
  <c r="AX13" i="73"/>
  <c r="AX22" i="73"/>
  <c r="AX26" i="73"/>
  <c r="AX30" i="73"/>
  <c r="AX13" i="74"/>
  <c r="AX22" i="74"/>
  <c r="AX26" i="74"/>
  <c r="AX29" i="74"/>
  <c r="AD21" i="69"/>
  <c r="BA30" i="75"/>
  <c r="BA30" i="71"/>
  <c r="BA19" i="69"/>
  <c r="BA22" i="75"/>
  <c r="BA22" i="77"/>
  <c r="BA22" i="63"/>
  <c r="BA22" i="71"/>
  <c r="BA22" i="73"/>
  <c r="BA18" i="69"/>
  <c r="BA30" i="79"/>
  <c r="BA6" i="69"/>
  <c r="BA5" i="69"/>
  <c r="BA29" i="75"/>
  <c r="BA26" i="75"/>
  <c r="BA13" i="76"/>
  <c r="BA30" i="76"/>
  <c r="BA26" i="76"/>
  <c r="BA29" i="76"/>
  <c r="BA13" i="77"/>
  <c r="BA26" i="77"/>
  <c r="BA30" i="77"/>
  <c r="BA30" i="78"/>
  <c r="BA13" i="78"/>
  <c r="BA22" i="78"/>
  <c r="BA26" i="78"/>
  <c r="BA29" i="78"/>
  <c r="BA13" i="79"/>
  <c r="BA22" i="79"/>
  <c r="BA26" i="79"/>
  <c r="BA9" i="63"/>
  <c r="BA13" i="63"/>
  <c r="BA26" i="63"/>
  <c r="BA30" i="63"/>
  <c r="BA30" i="64"/>
  <c r="BA13" i="64"/>
  <c r="BA22" i="64"/>
  <c r="BA29" i="64"/>
  <c r="BA29" i="71"/>
  <c r="BA13" i="71"/>
  <c r="BA26" i="71"/>
  <c r="BA9" i="72"/>
  <c r="BA13" i="72"/>
  <c r="BA26" i="72"/>
  <c r="BA29" i="72"/>
  <c r="BA9" i="73"/>
  <c r="BA13" i="73"/>
  <c r="BA26" i="73"/>
  <c r="BA30" i="73"/>
  <c r="BA13" i="74"/>
  <c r="BA26" i="74"/>
  <c r="BA29" i="74"/>
  <c r="D32" i="64" l="1"/>
  <c r="D32" i="75"/>
  <c r="D32" i="63"/>
  <c r="D32" i="79"/>
  <c r="D32" i="71"/>
  <c r="D32" i="73"/>
  <c r="CE32" i="69"/>
  <c r="CE34" i="79"/>
  <c r="CE37" i="79"/>
  <c r="CE36" i="79"/>
  <c r="CE35" i="79"/>
  <c r="CE38" i="69"/>
  <c r="CE34" i="69"/>
  <c r="CE37" i="69"/>
  <c r="CE36" i="69"/>
  <c r="BJ27" i="69"/>
  <c r="BJ39" i="69" s="1"/>
  <c r="BC35" i="64"/>
  <c r="BC37" i="64"/>
  <c r="BC36" i="64"/>
  <c r="BC34" i="64"/>
  <c r="BC32" i="69"/>
  <c r="BC34" i="69"/>
  <c r="Z35" i="69"/>
  <c r="Z32" i="69"/>
  <c r="D36" i="63"/>
  <c r="D32" i="77"/>
  <c r="D34" i="63"/>
  <c r="D37" i="70"/>
  <c r="D34" i="73"/>
  <c r="D35" i="73"/>
  <c r="D37" i="73"/>
  <c r="D36" i="73"/>
  <c r="D35" i="72"/>
  <c r="D34" i="72"/>
  <c r="D36" i="72"/>
  <c r="D37" i="72"/>
  <c r="D14" i="69"/>
  <c r="D38" i="69" s="1"/>
  <c r="D34" i="71"/>
  <c r="D37" i="71"/>
  <c r="D36" i="71"/>
  <c r="D35" i="71"/>
  <c r="D36" i="70"/>
  <c r="D35" i="70"/>
  <c r="D36" i="64"/>
  <c r="D34" i="64"/>
  <c r="D35" i="64"/>
  <c r="D37" i="64"/>
  <c r="D27" i="69"/>
  <c r="D39" i="69" s="1"/>
  <c r="D37" i="79"/>
  <c r="D35" i="79"/>
  <c r="D34" i="78"/>
  <c r="D35" i="78"/>
  <c r="D37" i="78"/>
  <c r="D36" i="78"/>
  <c r="D35" i="77"/>
  <c r="D37" i="76"/>
  <c r="D35" i="76"/>
  <c r="D36" i="76"/>
  <c r="D34" i="76"/>
  <c r="D34" i="75"/>
  <c r="D36" i="75"/>
  <c r="D35" i="75"/>
  <c r="D37" i="75"/>
  <c r="D37" i="74"/>
  <c r="D36" i="74"/>
  <c r="D34" i="74"/>
  <c r="D35" i="74"/>
  <c r="BJ14" i="69"/>
  <c r="BJ38" i="69" s="1"/>
  <c r="BA26" i="69"/>
  <c r="AX26" i="69"/>
  <c r="BA9" i="69"/>
  <c r="BA30" i="69"/>
  <c r="AX22" i="69"/>
  <c r="AX27" i="78"/>
  <c r="AX39" i="78" s="1"/>
  <c r="AX30" i="74"/>
  <c r="BA31" i="69"/>
  <c r="AX31" i="69"/>
  <c r="AX30" i="69"/>
  <c r="BA22" i="69"/>
  <c r="AX9" i="74"/>
  <c r="AX14" i="74" s="1"/>
  <c r="AX8" i="69"/>
  <c r="AX9" i="69" s="1"/>
  <c r="BA29" i="69"/>
  <c r="BA13" i="69"/>
  <c r="AX27" i="71"/>
  <c r="AX39" i="71" s="1"/>
  <c r="AX29" i="69"/>
  <c r="AX13" i="69"/>
  <c r="BA14" i="72"/>
  <c r="BA38" i="72" s="1"/>
  <c r="AX14" i="71"/>
  <c r="AX38" i="71" s="1"/>
  <c r="BA27" i="78"/>
  <c r="BA39" i="78" s="1"/>
  <c r="BA26" i="70"/>
  <c r="BA27" i="79"/>
  <c r="BA39" i="79" s="1"/>
  <c r="BA27" i="71"/>
  <c r="BA39" i="71" s="1"/>
  <c r="BA13" i="70"/>
  <c r="BA14" i="75"/>
  <c r="BA38" i="75" s="1"/>
  <c r="BA9" i="70"/>
  <c r="AX26" i="70"/>
  <c r="AX27" i="64"/>
  <c r="AX39" i="64" s="1"/>
  <c r="AX27" i="73"/>
  <c r="AX39" i="73" s="1"/>
  <c r="AX27" i="74"/>
  <c r="AX39" i="74" s="1"/>
  <c r="AX13" i="70"/>
  <c r="AX13" i="63"/>
  <c r="AX14" i="63" s="1"/>
  <c r="AX38" i="63" s="1"/>
  <c r="AX31" i="73"/>
  <c r="AX14" i="75"/>
  <c r="AX38" i="75" s="1"/>
  <c r="AX29" i="72"/>
  <c r="AX14" i="77"/>
  <c r="AX38" i="77" s="1"/>
  <c r="AX9" i="76"/>
  <c r="AX14" i="76" s="1"/>
  <c r="AX38" i="76" s="1"/>
  <c r="AX22" i="77"/>
  <c r="AX27" i="77" s="1"/>
  <c r="AX39" i="77" s="1"/>
  <c r="AX27" i="75"/>
  <c r="AX39" i="75" s="1"/>
  <c r="AX22" i="70"/>
  <c r="AX9" i="70"/>
  <c r="AX31" i="70"/>
  <c r="AX9" i="79"/>
  <c r="AX14" i="79" s="1"/>
  <c r="AX31" i="79"/>
  <c r="AX31" i="77"/>
  <c r="AX14" i="73"/>
  <c r="AX14" i="78"/>
  <c r="AX14" i="72"/>
  <c r="AX27" i="63"/>
  <c r="AX39" i="63" s="1"/>
  <c r="AX30" i="70"/>
  <c r="AX29" i="79"/>
  <c r="AX29" i="70"/>
  <c r="AX31" i="63"/>
  <c r="AX29" i="73"/>
  <c r="AX31" i="71"/>
  <c r="AX30" i="63"/>
  <c r="AX29" i="77"/>
  <c r="AX31" i="75"/>
  <c r="AX31" i="74"/>
  <c r="AX29" i="63"/>
  <c r="AX31" i="78"/>
  <c r="AX22" i="72"/>
  <c r="AX27" i="72" s="1"/>
  <c r="AX39" i="72" s="1"/>
  <c r="AX31" i="64"/>
  <c r="AX9" i="64"/>
  <c r="AX14" i="64" s="1"/>
  <c r="AX22" i="76"/>
  <c r="AX27" i="76" s="1"/>
  <c r="AX39" i="76" s="1"/>
  <c r="AX22" i="79"/>
  <c r="AX27" i="79" s="1"/>
  <c r="AX39" i="79" s="1"/>
  <c r="AX31" i="76"/>
  <c r="BA31" i="70"/>
  <c r="BA22" i="70"/>
  <c r="BA27" i="75"/>
  <c r="BA39" i="75" s="1"/>
  <c r="BA30" i="72"/>
  <c r="BA9" i="74"/>
  <c r="BA14" i="74" s="1"/>
  <c r="BA38" i="74" s="1"/>
  <c r="BA9" i="76"/>
  <c r="BA14" i="76" s="1"/>
  <c r="BA38" i="76" s="1"/>
  <c r="BA9" i="78"/>
  <c r="BA14" i="78" s="1"/>
  <c r="BA9" i="77"/>
  <c r="BA14" i="77" s="1"/>
  <c r="BA31" i="72"/>
  <c r="BA9" i="79"/>
  <c r="BA14" i="79" s="1"/>
  <c r="BA31" i="73"/>
  <c r="BA27" i="73"/>
  <c r="BA39" i="73" s="1"/>
  <c r="BA14" i="63"/>
  <c r="BA27" i="77"/>
  <c r="BA39" i="77" s="1"/>
  <c r="BA14" i="73"/>
  <c r="BA27" i="63"/>
  <c r="BA39" i="63" s="1"/>
  <c r="BA30" i="70"/>
  <c r="BA26" i="64"/>
  <c r="BA27" i="64" s="1"/>
  <c r="BA39" i="64" s="1"/>
  <c r="BA29" i="79"/>
  <c r="BA31" i="77"/>
  <c r="BA31" i="63"/>
  <c r="BA22" i="74"/>
  <c r="BA27" i="74" s="1"/>
  <c r="BA39" i="74" s="1"/>
  <c r="BA29" i="73"/>
  <c r="BA31" i="71"/>
  <c r="BA9" i="71"/>
  <c r="BA14" i="71" s="1"/>
  <c r="BA29" i="77"/>
  <c r="BA31" i="75"/>
  <c r="BA31" i="74"/>
  <c r="BA29" i="63"/>
  <c r="BA31" i="78"/>
  <c r="BA30" i="74"/>
  <c r="BA22" i="72"/>
  <c r="BA27" i="72" s="1"/>
  <c r="BA39" i="72" s="1"/>
  <c r="BA31" i="64"/>
  <c r="BA9" i="64"/>
  <c r="BA14" i="64" s="1"/>
  <c r="BA22" i="76"/>
  <c r="BA27" i="76" s="1"/>
  <c r="BA39" i="76" s="1"/>
  <c r="BA31" i="76"/>
  <c r="BA31" i="79"/>
  <c r="BJ32" i="69" l="1"/>
  <c r="BJ36" i="69"/>
  <c r="BC36" i="69"/>
  <c r="BC37" i="69"/>
  <c r="BC35" i="69"/>
  <c r="Z34" i="69"/>
  <c r="Z37" i="69"/>
  <c r="Z36" i="69"/>
  <c r="D34" i="77"/>
  <c r="BA14" i="69"/>
  <c r="BA38" i="69" s="1"/>
  <c r="D36" i="69"/>
  <c r="D32" i="69"/>
  <c r="D36" i="77"/>
  <c r="D37" i="77"/>
  <c r="BA27" i="69"/>
  <c r="BA39" i="69" s="1"/>
  <c r="AX27" i="69"/>
  <c r="AX39" i="69" s="1"/>
  <c r="AX14" i="69"/>
  <c r="AX38" i="69" s="1"/>
  <c r="AX34" i="74"/>
  <c r="AX32" i="74"/>
  <c r="AX38" i="74"/>
  <c r="AX32" i="71"/>
  <c r="AX35" i="71"/>
  <c r="BA27" i="70"/>
  <c r="BA39" i="70" s="1"/>
  <c r="BA32" i="72"/>
  <c r="BA14" i="70"/>
  <c r="BA38" i="70" s="1"/>
  <c r="AX27" i="70"/>
  <c r="AX39" i="70" s="1"/>
  <c r="AX14" i="70"/>
  <c r="AX32" i="77"/>
  <c r="AX32" i="76"/>
  <c r="AX36" i="77"/>
  <c r="AX34" i="75"/>
  <c r="AX32" i="75"/>
  <c r="AX36" i="63"/>
  <c r="AX32" i="79"/>
  <c r="AX38" i="79"/>
  <c r="AX38" i="64"/>
  <c r="AX32" i="64"/>
  <c r="AX38" i="72"/>
  <c r="AX32" i="72"/>
  <c r="AX32" i="63"/>
  <c r="AX38" i="78"/>
  <c r="AX32" i="78"/>
  <c r="AX38" i="73"/>
  <c r="AX32" i="73"/>
  <c r="BA32" i="76"/>
  <c r="BA34" i="75"/>
  <c r="BA32" i="75"/>
  <c r="BA32" i="73"/>
  <c r="BA38" i="73"/>
  <c r="BA32" i="77"/>
  <c r="BA38" i="77"/>
  <c r="BA32" i="79"/>
  <c r="BA38" i="79"/>
  <c r="BA38" i="63"/>
  <c r="BA32" i="63"/>
  <c r="BA38" i="64"/>
  <c r="BA32" i="64"/>
  <c r="BA38" i="71"/>
  <c r="BA32" i="71"/>
  <c r="BA32" i="74"/>
  <c r="BA38" i="78"/>
  <c r="BA32" i="78"/>
  <c r="BJ35" i="69" l="1"/>
  <c r="BJ37" i="69"/>
  <c r="BJ34" i="69"/>
  <c r="D34" i="69"/>
  <c r="D35" i="69"/>
  <c r="D37" i="69"/>
  <c r="AX37" i="69"/>
  <c r="BA35" i="69"/>
  <c r="BA32" i="69"/>
  <c r="AX35" i="74"/>
  <c r="AX36" i="74"/>
  <c r="AX37" i="70"/>
  <c r="AX38" i="70"/>
  <c r="AX32" i="69"/>
  <c r="AX37" i="75"/>
  <c r="BA34" i="69"/>
  <c r="AX37" i="74"/>
  <c r="AX32" i="70"/>
  <c r="BA37" i="69"/>
  <c r="BA36" i="69"/>
  <c r="BA32" i="70"/>
  <c r="AX34" i="71"/>
  <c r="AX37" i="71"/>
  <c r="AX36" i="71"/>
  <c r="AX35" i="63"/>
  <c r="AX34" i="77"/>
  <c r="BA37" i="75"/>
  <c r="AX37" i="77"/>
  <c r="AX35" i="77"/>
  <c r="AX36" i="75"/>
  <c r="AX35" i="75"/>
  <c r="AX34" i="63"/>
  <c r="AX37" i="63"/>
  <c r="AX36" i="78"/>
  <c r="AX37" i="78"/>
  <c r="AX35" i="78"/>
  <c r="AX34" i="78"/>
  <c r="AX34" i="79"/>
  <c r="AX35" i="79"/>
  <c r="AX36" i="79"/>
  <c r="AX37" i="79"/>
  <c r="AX37" i="76"/>
  <c r="AX34" i="76"/>
  <c r="AX35" i="76"/>
  <c r="AX36" i="76"/>
  <c r="AX34" i="73"/>
  <c r="AX35" i="73"/>
  <c r="AX36" i="73"/>
  <c r="AX37" i="73"/>
  <c r="AX37" i="64"/>
  <c r="AX36" i="64"/>
  <c r="AX35" i="64"/>
  <c r="AX34" i="64"/>
  <c r="AX37" i="72"/>
  <c r="AX34" i="72"/>
  <c r="AX35" i="72"/>
  <c r="AX36" i="72"/>
  <c r="BA36" i="75"/>
  <c r="BA35" i="75"/>
  <c r="BA34" i="76"/>
  <c r="BA35" i="76"/>
  <c r="BA37" i="76"/>
  <c r="BA36" i="76"/>
  <c r="BA35" i="72"/>
  <c r="BA34" i="72"/>
  <c r="BA37" i="72"/>
  <c r="BA36" i="72"/>
  <c r="BA34" i="77"/>
  <c r="BA35" i="77"/>
  <c r="BA37" i="77"/>
  <c r="BA36" i="77"/>
  <c r="BA37" i="78"/>
  <c r="BA35" i="78"/>
  <c r="BA34" i="78"/>
  <c r="BA36" i="78"/>
  <c r="BA35" i="71"/>
  <c r="BA36" i="71"/>
  <c r="BA37" i="71"/>
  <c r="BA34" i="71"/>
  <c r="BA34" i="63"/>
  <c r="BA35" i="63"/>
  <c r="BA36" i="63"/>
  <c r="BA37" i="63"/>
  <c r="BA35" i="79"/>
  <c r="BA36" i="79"/>
  <c r="BA37" i="79"/>
  <c r="BA34" i="79"/>
  <c r="BA34" i="73"/>
  <c r="BA35" i="73"/>
  <c r="BA37" i="73"/>
  <c r="BA36" i="73"/>
  <c r="BA37" i="64"/>
  <c r="BA36" i="64"/>
  <c r="BA35" i="64"/>
  <c r="BA34" i="64"/>
  <c r="BA37" i="74"/>
  <c r="BA35" i="74"/>
  <c r="BA34" i="74"/>
  <c r="BA36" i="74"/>
  <c r="BU30" i="73"/>
  <c r="BU30" i="72"/>
  <c r="BU26" i="70"/>
  <c r="BU22" i="64"/>
  <c r="BU30" i="63"/>
  <c r="BU26" i="79"/>
  <c r="BU26" i="78"/>
  <c r="BU22" i="78"/>
  <c r="BU30" i="76"/>
  <c r="BU26" i="75"/>
  <c r="BU26" i="74"/>
  <c r="BU19" i="69"/>
  <c r="BU13" i="72"/>
  <c r="BU29" i="75"/>
  <c r="BU13" i="78"/>
  <c r="BU29" i="79"/>
  <c r="BU13" i="63"/>
  <c r="BU29" i="71"/>
  <c r="BU9" i="78"/>
  <c r="BU26" i="71"/>
  <c r="AX35" i="70" l="1"/>
  <c r="AX36" i="69"/>
  <c r="AX36" i="70"/>
  <c r="AX35" i="69"/>
  <c r="AX34" i="69"/>
  <c r="AX34" i="70"/>
  <c r="BA35" i="70"/>
  <c r="BA37" i="70"/>
  <c r="BA36" i="70"/>
  <c r="BA34" i="70"/>
  <c r="BU22" i="70"/>
  <c r="BU27" i="70" s="1"/>
  <c r="BU39" i="70" s="1"/>
  <c r="BU22" i="73"/>
  <c r="BU26" i="77"/>
  <c r="BU26" i="64"/>
  <c r="BU27" i="64" s="1"/>
  <c r="BU39" i="64" s="1"/>
  <c r="BU31" i="75"/>
  <c r="BU30" i="78"/>
  <c r="BU22" i="79"/>
  <c r="BU27" i="79" s="1"/>
  <c r="BU39" i="79" s="1"/>
  <c r="BU26" i="63"/>
  <c r="BU26" i="72"/>
  <c r="BU30" i="70"/>
  <c r="BU21" i="69"/>
  <c r="BU22" i="72"/>
  <c r="BU13" i="76"/>
  <c r="BU6" i="69"/>
  <c r="BU30" i="69" s="1"/>
  <c r="BU13" i="71"/>
  <c r="BU29" i="76"/>
  <c r="BU13" i="70"/>
  <c r="BU20" i="69"/>
  <c r="BU9" i="71"/>
  <c r="BU29" i="73"/>
  <c r="BU8" i="69"/>
  <c r="BU25" i="69"/>
  <c r="BU22" i="71"/>
  <c r="BU27" i="71" s="1"/>
  <c r="BU39" i="71" s="1"/>
  <c r="BU11" i="69"/>
  <c r="BU29" i="72"/>
  <c r="BU30" i="71"/>
  <c r="BU29" i="63"/>
  <c r="BU30" i="77"/>
  <c r="BU30" i="79"/>
  <c r="BU26" i="73"/>
  <c r="BU22" i="63"/>
  <c r="BU9" i="75"/>
  <c r="BU12" i="69"/>
  <c r="BU9" i="79"/>
  <c r="BU29" i="64"/>
  <c r="BU13" i="79"/>
  <c r="BU13" i="75"/>
  <c r="BU22" i="75"/>
  <c r="BU27" i="75" s="1"/>
  <c r="BU39" i="75" s="1"/>
  <c r="BU9" i="70"/>
  <c r="BU29" i="77"/>
  <c r="BU30" i="64"/>
  <c r="BU22" i="77"/>
  <c r="BU31" i="70"/>
  <c r="BU27" i="78"/>
  <c r="BU39" i="78" s="1"/>
  <c r="BU26" i="76"/>
  <c r="BU22" i="76"/>
  <c r="BU30" i="75"/>
  <c r="BU9" i="74"/>
  <c r="BU14" i="78"/>
  <c r="BU29" i="70"/>
  <c r="BU31" i="78"/>
  <c r="BU13" i="74"/>
  <c r="BU29" i="78"/>
  <c r="BU30" i="74"/>
  <c r="BU31" i="73"/>
  <c r="BU9" i="73"/>
  <c r="BU31" i="64"/>
  <c r="BU9" i="64"/>
  <c r="BU31" i="77"/>
  <c r="BU9" i="77"/>
  <c r="BU22" i="74"/>
  <c r="BU27" i="74" s="1"/>
  <c r="BU39" i="74" s="1"/>
  <c r="BU24" i="69"/>
  <c r="BU7" i="69"/>
  <c r="BU13" i="73"/>
  <c r="BU31" i="72"/>
  <c r="BU9" i="72"/>
  <c r="BU14" i="72" s="1"/>
  <c r="BU13" i="64"/>
  <c r="BU31" i="63"/>
  <c r="BU9" i="63"/>
  <c r="BU14" i="63" s="1"/>
  <c r="BU13" i="77"/>
  <c r="BU31" i="76"/>
  <c r="BU9" i="76"/>
  <c r="BU29" i="74"/>
  <c r="BU31" i="74"/>
  <c r="BU31" i="71"/>
  <c r="BU31" i="79"/>
  <c r="BD26" i="72"/>
  <c r="BD26" i="70"/>
  <c r="BD13" i="76"/>
  <c r="BD29" i="72"/>
  <c r="BD22" i="73"/>
  <c r="BU14" i="76" l="1"/>
  <c r="BU38" i="76" s="1"/>
  <c r="BU27" i="77"/>
  <c r="BU39" i="77" s="1"/>
  <c r="BU26" i="69"/>
  <c r="BU14" i="70"/>
  <c r="BU38" i="70" s="1"/>
  <c r="BU14" i="71"/>
  <c r="BU38" i="71" s="1"/>
  <c r="BU27" i="72"/>
  <c r="BU39" i="72" s="1"/>
  <c r="BU32" i="78"/>
  <c r="BU22" i="69"/>
  <c r="BU14" i="75"/>
  <c r="BU38" i="75" s="1"/>
  <c r="BU27" i="73"/>
  <c r="BU39" i="73" s="1"/>
  <c r="BD29" i="70"/>
  <c r="BU14" i="79"/>
  <c r="BD26" i="64"/>
  <c r="BD29" i="76"/>
  <c r="BU27" i="63"/>
  <c r="BU39" i="63" s="1"/>
  <c r="BD26" i="63"/>
  <c r="BU9" i="69"/>
  <c r="BU13" i="69"/>
  <c r="BD26" i="73"/>
  <c r="BD27" i="73" s="1"/>
  <c r="BD39" i="73" s="1"/>
  <c r="BU38" i="78"/>
  <c r="BD22" i="77"/>
  <c r="BD13" i="63"/>
  <c r="BD13" i="72"/>
  <c r="BD29" i="73"/>
  <c r="BD30" i="79"/>
  <c r="BD26" i="76"/>
  <c r="BD26" i="78"/>
  <c r="BD29" i="63"/>
  <c r="BU14" i="74"/>
  <c r="BU38" i="74" s="1"/>
  <c r="BU27" i="76"/>
  <c r="BU39" i="76" s="1"/>
  <c r="BU37" i="78"/>
  <c r="BU31" i="69"/>
  <c r="BU29" i="69"/>
  <c r="BU38" i="63"/>
  <c r="BU38" i="72"/>
  <c r="BU14" i="64"/>
  <c r="BU14" i="73"/>
  <c r="BU14" i="77"/>
  <c r="BD9" i="71"/>
  <c r="BD26" i="75"/>
  <c r="BD29" i="75"/>
  <c r="BD29" i="64"/>
  <c r="BD26" i="71"/>
  <c r="BD29" i="71"/>
  <c r="BD30" i="75"/>
  <c r="BD31" i="79"/>
  <c r="BD13" i="79"/>
  <c r="BD26" i="77"/>
  <c r="BD9" i="78"/>
  <c r="BD29" i="79"/>
  <c r="BD9" i="79"/>
  <c r="BD9" i="63"/>
  <c r="BD9" i="70"/>
  <c r="BD9" i="72"/>
  <c r="BD30" i="77"/>
  <c r="BD9" i="74"/>
  <c r="BD31" i="71"/>
  <c r="BD29" i="77"/>
  <c r="BD30" i="71"/>
  <c r="BD13" i="71"/>
  <c r="BD26" i="79"/>
  <c r="BD30" i="78"/>
  <c r="BD13" i="75"/>
  <c r="BD30" i="64"/>
  <c r="BD31" i="75"/>
  <c r="BD30" i="72"/>
  <c r="BD9" i="75"/>
  <c r="BD26" i="74"/>
  <c r="BD22" i="64"/>
  <c r="BD31" i="78"/>
  <c r="BD30" i="74"/>
  <c r="BD30" i="70"/>
  <c r="BD30" i="76"/>
  <c r="BD30" i="73"/>
  <c r="BD22" i="74"/>
  <c r="BD30" i="63"/>
  <c r="BD9" i="76"/>
  <c r="BD14" i="76" s="1"/>
  <c r="BD38" i="76" s="1"/>
  <c r="BD29" i="74"/>
  <c r="BD22" i="78"/>
  <c r="BD22" i="70"/>
  <c r="BD27" i="70" s="1"/>
  <c r="BD39" i="70" s="1"/>
  <c r="BD31" i="70"/>
  <c r="BD29" i="78"/>
  <c r="BD31" i="74"/>
  <c r="BD13" i="74"/>
  <c r="BD31" i="73"/>
  <c r="BD9" i="73"/>
  <c r="BD22" i="72"/>
  <c r="BD27" i="72" s="1"/>
  <c r="BD39" i="72" s="1"/>
  <c r="BD13" i="70"/>
  <c r="BD31" i="64"/>
  <c r="BD9" i="64"/>
  <c r="BD22" i="63"/>
  <c r="BD13" i="78"/>
  <c r="BD31" i="77"/>
  <c r="BD9" i="77"/>
  <c r="BD22" i="76"/>
  <c r="BD13" i="73"/>
  <c r="BD31" i="72"/>
  <c r="BD22" i="71"/>
  <c r="BD13" i="64"/>
  <c r="BD31" i="63"/>
  <c r="BD22" i="79"/>
  <c r="BD13" i="77"/>
  <c r="BD31" i="76"/>
  <c r="BD22" i="75"/>
  <c r="AN26" i="71"/>
  <c r="AO30" i="71"/>
  <c r="BD19" i="69"/>
  <c r="AO30" i="74"/>
  <c r="BD25" i="69"/>
  <c r="AO13" i="78"/>
  <c r="AO30" i="78"/>
  <c r="AO30" i="79"/>
  <c r="AO13" i="79"/>
  <c r="AO29" i="63"/>
  <c r="AO26" i="64"/>
  <c r="AO30" i="70"/>
  <c r="AO26" i="71"/>
  <c r="AO29" i="71"/>
  <c r="AO26" i="73"/>
  <c r="BU32" i="72" l="1"/>
  <c r="BU35" i="72"/>
  <c r="BU32" i="71"/>
  <c r="BU36" i="71"/>
  <c r="BD14" i="63"/>
  <c r="BD38" i="63" s="1"/>
  <c r="BU38" i="79"/>
  <c r="BU44" i="69"/>
  <c r="BU32" i="70"/>
  <c r="BU34" i="70"/>
  <c r="BU32" i="79"/>
  <c r="BU27" i="69"/>
  <c r="BU39" i="69" s="1"/>
  <c r="BD27" i="77"/>
  <c r="BD39" i="77" s="1"/>
  <c r="BD27" i="63"/>
  <c r="BD39" i="63" s="1"/>
  <c r="BD27" i="64"/>
  <c r="BD39" i="64" s="1"/>
  <c r="BU35" i="74"/>
  <c r="BU32" i="75"/>
  <c r="BU34" i="75"/>
  <c r="BU14" i="69"/>
  <c r="BU38" i="69" s="1"/>
  <c r="BU32" i="76"/>
  <c r="BU32" i="63"/>
  <c r="BD14" i="71"/>
  <c r="BD38" i="71" s="1"/>
  <c r="BU35" i="63"/>
  <c r="BD14" i="75"/>
  <c r="BD38" i="75" s="1"/>
  <c r="BU36" i="78"/>
  <c r="BD27" i="76"/>
  <c r="BD39" i="76" s="1"/>
  <c r="BD27" i="75"/>
  <c r="BD39" i="75" s="1"/>
  <c r="BD14" i="79"/>
  <c r="BD38" i="79" s="1"/>
  <c r="BD14" i="70"/>
  <c r="BD32" i="70" s="1"/>
  <c r="BU35" i="78"/>
  <c r="BD14" i="78"/>
  <c r="BD38" i="78" s="1"/>
  <c r="BD14" i="72"/>
  <c r="BD38" i="72" s="1"/>
  <c r="BU35" i="76"/>
  <c r="BD14" i="74"/>
  <c r="BD38" i="74" s="1"/>
  <c r="BD27" i="71"/>
  <c r="BD39" i="71" s="1"/>
  <c r="BD27" i="78"/>
  <c r="BD39" i="78" s="1"/>
  <c r="BU32" i="74"/>
  <c r="BD27" i="74"/>
  <c r="BD39" i="74" s="1"/>
  <c r="BU34" i="78"/>
  <c r="BU35" i="79"/>
  <c r="BU34" i="79"/>
  <c r="BU37" i="79"/>
  <c r="BU36" i="79"/>
  <c r="BU38" i="64"/>
  <c r="BU32" i="64"/>
  <c r="BU38" i="73"/>
  <c r="BU32" i="73"/>
  <c r="BU32" i="77"/>
  <c r="BU38" i="77"/>
  <c r="BU37" i="72"/>
  <c r="BD27" i="79"/>
  <c r="BD39" i="79" s="1"/>
  <c r="AM30" i="76"/>
  <c r="BD14" i="64"/>
  <c r="BD38" i="64" s="1"/>
  <c r="BD14" i="77"/>
  <c r="BD14" i="73"/>
  <c r="AO22" i="64"/>
  <c r="AO27" i="64" s="1"/>
  <c r="AO39" i="64" s="1"/>
  <c r="AN29" i="72"/>
  <c r="AN29" i="79"/>
  <c r="AM29" i="76"/>
  <c r="AN29" i="75"/>
  <c r="AO26" i="78"/>
  <c r="AO26" i="76"/>
  <c r="AN30" i="74"/>
  <c r="AN13" i="72"/>
  <c r="AN13" i="79"/>
  <c r="AN30" i="79"/>
  <c r="AN13" i="75"/>
  <c r="AN30" i="75"/>
  <c r="AO26" i="70"/>
  <c r="AO13" i="75"/>
  <c r="AO30" i="75"/>
  <c r="BD21" i="69"/>
  <c r="AO22" i="77"/>
  <c r="BD11" i="69"/>
  <c r="BD5" i="69"/>
  <c r="AN26" i="63"/>
  <c r="AN9" i="78"/>
  <c r="AN26" i="77"/>
  <c r="AO29" i="74"/>
  <c r="AO13" i="71"/>
  <c r="AO29" i="70"/>
  <c r="AO29" i="79"/>
  <c r="AO31" i="78"/>
  <c r="AO26" i="75"/>
  <c r="BD20" i="69"/>
  <c r="BD12" i="69"/>
  <c r="BD6" i="69"/>
  <c r="BD30" i="69" s="1"/>
  <c r="AN29" i="63"/>
  <c r="AO22" i="73"/>
  <c r="AO27" i="73" s="1"/>
  <c r="AO39" i="73" s="1"/>
  <c r="AO26" i="72"/>
  <c r="AO13" i="70"/>
  <c r="AO9" i="79"/>
  <c r="AO14" i="79" s="1"/>
  <c r="AO26" i="77"/>
  <c r="BD18" i="69"/>
  <c r="BD8" i="69"/>
  <c r="AN29" i="74"/>
  <c r="AN30" i="71"/>
  <c r="AO9" i="70"/>
  <c r="BD24" i="69"/>
  <c r="BD26" i="69" s="1"/>
  <c r="BD7" i="69"/>
  <c r="AN21" i="69"/>
  <c r="AN12" i="69"/>
  <c r="AN26" i="70"/>
  <c r="AN31" i="70"/>
  <c r="AN30" i="63"/>
  <c r="AN22" i="78"/>
  <c r="AM26" i="76"/>
  <c r="AO26" i="74"/>
  <c r="AO30" i="72"/>
  <c r="AO22" i="71"/>
  <c r="AO27" i="71" s="1"/>
  <c r="AO39" i="71" s="1"/>
  <c r="AO26" i="63"/>
  <c r="AO29" i="78"/>
  <c r="AO9" i="78"/>
  <c r="AO14" i="78" s="1"/>
  <c r="AO38" i="78" s="1"/>
  <c r="AN22" i="73"/>
  <c r="AN29" i="78"/>
  <c r="AN9" i="75"/>
  <c r="AO13" i="74"/>
  <c r="AO9" i="74"/>
  <c r="AO22" i="76"/>
  <c r="AO29" i="75"/>
  <c r="AN31" i="74"/>
  <c r="AN29" i="73"/>
  <c r="AN30" i="70"/>
  <c r="AN9" i="79"/>
  <c r="AN31" i="78"/>
  <c r="AN26" i="74"/>
  <c r="AN29" i="71"/>
  <c r="AN26" i="78"/>
  <c r="AN22" i="77"/>
  <c r="AN5" i="69"/>
  <c r="AO12" i="69"/>
  <c r="AO21" i="69"/>
  <c r="AO31" i="70"/>
  <c r="AO13" i="63"/>
  <c r="AO30" i="76"/>
  <c r="AO20" i="69"/>
  <c r="AO6" i="69"/>
  <c r="AO29" i="64"/>
  <c r="AO13" i="64"/>
  <c r="AO9" i="75"/>
  <c r="AO25" i="69"/>
  <c r="AO19" i="69"/>
  <c r="AO11" i="69"/>
  <c r="AO5" i="69"/>
  <c r="AO31" i="73"/>
  <c r="AO30" i="73"/>
  <c r="AO9" i="73"/>
  <c r="AO29" i="72"/>
  <c r="AO13" i="72"/>
  <c r="AO26" i="79"/>
  <c r="AO30" i="77"/>
  <c r="AO9" i="77"/>
  <c r="AO31" i="77"/>
  <c r="AO29" i="76"/>
  <c r="AO13" i="76"/>
  <c r="AO9" i="64"/>
  <c r="AO31" i="64"/>
  <c r="AO30" i="64"/>
  <c r="AO9" i="71"/>
  <c r="AO22" i="70"/>
  <c r="AO22" i="63"/>
  <c r="AO22" i="79"/>
  <c r="AO18" i="69"/>
  <c r="AO8" i="69"/>
  <c r="AO29" i="73"/>
  <c r="AO13" i="73"/>
  <c r="AO22" i="72"/>
  <c r="AO30" i="63"/>
  <c r="AO22" i="78"/>
  <c r="AO29" i="77"/>
  <c r="AO13" i="77"/>
  <c r="AO22" i="75"/>
  <c r="AO22" i="74"/>
  <c r="AO24" i="69"/>
  <c r="AO7" i="69"/>
  <c r="AO31" i="72"/>
  <c r="AO9" i="72"/>
  <c r="AO31" i="63"/>
  <c r="AO9" i="63"/>
  <c r="AO31" i="76"/>
  <c r="AO9" i="76"/>
  <c r="AO31" i="74"/>
  <c r="AO31" i="71"/>
  <c r="AO31" i="79"/>
  <c r="AO31" i="75"/>
  <c r="AN19" i="69"/>
  <c r="AN26" i="73"/>
  <c r="AN9" i="71"/>
  <c r="AN22" i="70"/>
  <c r="AN26" i="64"/>
  <c r="AN18" i="69"/>
  <c r="AN30" i="78"/>
  <c r="AN24" i="69"/>
  <c r="AN9" i="74"/>
  <c r="AN30" i="72"/>
  <c r="AN13" i="71"/>
  <c r="AN29" i="70"/>
  <c r="AN30" i="64"/>
  <c r="AN9" i="63"/>
  <c r="AN31" i="79"/>
  <c r="AN6" i="69"/>
  <c r="AM9" i="76"/>
  <c r="AN31" i="75"/>
  <c r="AN13" i="74"/>
  <c r="AN7" i="69"/>
  <c r="AN30" i="73"/>
  <c r="AN26" i="72"/>
  <c r="AN9" i="72"/>
  <c r="AN31" i="71"/>
  <c r="AN9" i="70"/>
  <c r="AN29" i="64"/>
  <c r="AN13" i="63"/>
  <c r="AN26" i="79"/>
  <c r="AN29" i="77"/>
  <c r="AM13" i="76"/>
  <c r="AN26" i="75"/>
  <c r="AN22" i="64"/>
  <c r="AN25" i="69"/>
  <c r="AN20" i="69"/>
  <c r="AN8" i="69"/>
  <c r="AN31" i="73"/>
  <c r="AN9" i="73"/>
  <c r="AN22" i="72"/>
  <c r="AN13" i="70"/>
  <c r="AN31" i="64"/>
  <c r="AN9" i="64"/>
  <c r="AN22" i="63"/>
  <c r="AN13" i="78"/>
  <c r="AN31" i="77"/>
  <c r="AN9" i="77"/>
  <c r="AM22" i="76"/>
  <c r="AN22" i="74"/>
  <c r="AN13" i="73"/>
  <c r="AN31" i="72"/>
  <c r="AN22" i="71"/>
  <c r="AN27" i="71" s="1"/>
  <c r="AN13" i="64"/>
  <c r="AN31" i="63"/>
  <c r="AN22" i="79"/>
  <c r="AN30" i="77"/>
  <c r="AN13" i="77"/>
  <c r="AM31" i="76"/>
  <c r="AN22" i="75"/>
  <c r="AN11" i="69"/>
  <c r="BD38" i="70" l="1"/>
  <c r="BU36" i="72"/>
  <c r="BU34" i="72"/>
  <c r="BU35" i="71"/>
  <c r="BU34" i="71"/>
  <c r="BU37" i="71"/>
  <c r="BU37" i="70"/>
  <c r="BD32" i="63"/>
  <c r="BD35" i="63"/>
  <c r="BU34" i="63"/>
  <c r="BU36" i="63"/>
  <c r="BD35" i="76"/>
  <c r="BU35" i="70"/>
  <c r="BU35" i="75"/>
  <c r="BU36" i="70"/>
  <c r="BU37" i="75"/>
  <c r="BU36" i="75"/>
  <c r="BU34" i="74"/>
  <c r="BU36" i="74"/>
  <c r="BU37" i="74"/>
  <c r="BD35" i="75"/>
  <c r="BD32" i="72"/>
  <c r="BD32" i="76"/>
  <c r="BU37" i="63"/>
  <c r="BD36" i="72"/>
  <c r="BD37" i="70"/>
  <c r="BU37" i="69"/>
  <c r="BU32" i="69"/>
  <c r="AN14" i="75"/>
  <c r="AN38" i="75" s="1"/>
  <c r="BD32" i="74"/>
  <c r="BD32" i="71"/>
  <c r="BD32" i="75"/>
  <c r="BD36" i="71"/>
  <c r="BD37" i="74"/>
  <c r="BU37" i="76"/>
  <c r="BD36" i="78"/>
  <c r="BD34" i="64"/>
  <c r="BD32" i="79"/>
  <c r="BD36" i="79"/>
  <c r="BD32" i="78"/>
  <c r="BU36" i="76"/>
  <c r="BU34" i="76"/>
  <c r="BU37" i="77"/>
  <c r="BU36" i="77"/>
  <c r="BU35" i="77"/>
  <c r="BU34" i="77"/>
  <c r="BU37" i="73"/>
  <c r="BU36" i="73"/>
  <c r="BU35" i="73"/>
  <c r="BU34" i="73"/>
  <c r="BU37" i="64"/>
  <c r="BU35" i="64"/>
  <c r="BU36" i="64"/>
  <c r="BU34" i="64"/>
  <c r="AO27" i="70"/>
  <c r="AO39" i="70" s="1"/>
  <c r="AO14" i="70"/>
  <c r="AO38" i="70" s="1"/>
  <c r="BD32" i="64"/>
  <c r="BD38" i="73"/>
  <c r="BD32" i="73"/>
  <c r="BD38" i="77"/>
  <c r="BD32" i="77"/>
  <c r="AO27" i="75"/>
  <c r="AO39" i="75" s="1"/>
  <c r="AO27" i="76"/>
  <c r="AO39" i="76" s="1"/>
  <c r="AN27" i="77"/>
  <c r="AN39" i="77" s="1"/>
  <c r="AN27" i="70"/>
  <c r="AN39" i="70" s="1"/>
  <c r="AN14" i="79"/>
  <c r="AN38" i="79" s="1"/>
  <c r="AO27" i="78"/>
  <c r="AO32" i="78" s="1"/>
  <c r="AO14" i="75"/>
  <c r="AO27" i="77"/>
  <c r="AO39" i="77" s="1"/>
  <c r="AM27" i="76"/>
  <c r="AM39" i="76" s="1"/>
  <c r="BD13" i="69"/>
  <c r="AO27" i="63"/>
  <c r="AO39" i="63" s="1"/>
  <c r="AO27" i="74"/>
  <c r="AO39" i="74" s="1"/>
  <c r="AO14" i="74"/>
  <c r="AO38" i="74" s="1"/>
  <c r="BD29" i="69"/>
  <c r="AM14" i="76"/>
  <c r="AM38" i="76" s="1"/>
  <c r="AO14" i="63"/>
  <c r="AO38" i="63" s="1"/>
  <c r="AO14" i="64"/>
  <c r="AO32" i="64" s="1"/>
  <c r="BD9" i="69"/>
  <c r="AO27" i="72"/>
  <c r="AO39" i="72" s="1"/>
  <c r="AO22" i="69"/>
  <c r="AO14" i="71"/>
  <c r="AN27" i="63"/>
  <c r="AN39" i="63" s="1"/>
  <c r="AN27" i="72"/>
  <c r="AN39" i="72" s="1"/>
  <c r="AN14" i="72"/>
  <c r="AN38" i="72" s="1"/>
  <c r="BD22" i="69"/>
  <c r="BD27" i="69" s="1"/>
  <c r="BD39" i="69" s="1"/>
  <c r="AN27" i="74"/>
  <c r="AN39" i="74" s="1"/>
  <c r="AO26" i="69"/>
  <c r="AN14" i="78"/>
  <c r="AN38" i="78" s="1"/>
  <c r="AO14" i="73"/>
  <c r="AN27" i="78"/>
  <c r="AN39" i="78" s="1"/>
  <c r="BD31" i="69"/>
  <c r="AN26" i="69"/>
  <c r="AN27" i="75"/>
  <c r="AN14" i="77"/>
  <c r="AO14" i="76"/>
  <c r="AO38" i="76" s="1"/>
  <c r="AO14" i="72"/>
  <c r="AN27" i="64"/>
  <c r="AN39" i="64" s="1"/>
  <c r="AN14" i="70"/>
  <c r="AN31" i="69"/>
  <c r="AN22" i="69"/>
  <c r="AN27" i="73"/>
  <c r="AN39" i="73" s="1"/>
  <c r="AO27" i="79"/>
  <c r="AO39" i="79" s="1"/>
  <c r="AO13" i="69"/>
  <c r="AO29" i="69"/>
  <c r="AO14" i="77"/>
  <c r="AO31" i="69"/>
  <c r="AO9" i="69"/>
  <c r="AO30" i="69"/>
  <c r="AO38" i="79"/>
  <c r="AN30" i="69"/>
  <c r="AN14" i="73"/>
  <c r="AN9" i="69"/>
  <c r="AN14" i="63"/>
  <c r="AN27" i="79"/>
  <c r="AN14" i="74"/>
  <c r="AN14" i="71"/>
  <c r="AN38" i="71" s="1"/>
  <c r="AN39" i="71"/>
  <c r="AN29" i="69"/>
  <c r="AN13" i="69"/>
  <c r="AN14" i="64"/>
  <c r="H5" i="69"/>
  <c r="U5" i="69"/>
  <c r="AP5" i="69"/>
  <c r="BG5" i="69"/>
  <c r="BK5" i="69"/>
  <c r="BM5" i="69"/>
  <c r="CC5" i="69"/>
  <c r="U6" i="69"/>
  <c r="BM6" i="69"/>
  <c r="H18" i="69"/>
  <c r="U18" i="69"/>
  <c r="AP18" i="69"/>
  <c r="BG18" i="69"/>
  <c r="BK18" i="69"/>
  <c r="BM18" i="69"/>
  <c r="CC18" i="69"/>
  <c r="U19" i="69"/>
  <c r="BM19" i="69"/>
  <c r="CH22" i="79"/>
  <c r="AL22" i="79"/>
  <c r="R22" i="79"/>
  <c r="I22" i="79"/>
  <c r="BW30" i="79"/>
  <c r="BW29" i="79"/>
  <c r="AC26" i="79"/>
  <c r="AD13" i="79"/>
  <c r="AA29" i="79"/>
  <c r="CD29" i="78"/>
  <c r="BZ29" i="78"/>
  <c r="BP29" i="78"/>
  <c r="BL29" i="78"/>
  <c r="BG29" i="78"/>
  <c r="AZ29" i="78"/>
  <c r="AU29" i="78"/>
  <c r="AQ29" i="78"/>
  <c r="AK29" i="78"/>
  <c r="BQ29" i="78"/>
  <c r="Y29" i="78"/>
  <c r="U29" i="78"/>
  <c r="L29" i="78"/>
  <c r="H29" i="78"/>
  <c r="E29" i="78"/>
  <c r="CA29" i="77"/>
  <c r="K9" i="77"/>
  <c r="CH26" i="77"/>
  <c r="BK26" i="76"/>
  <c r="BL22" i="76"/>
  <c r="E29" i="76"/>
  <c r="CD26" i="75"/>
  <c r="T22" i="75"/>
  <c r="AA30" i="74"/>
  <c r="BB26" i="74"/>
  <c r="BD36" i="70" l="1"/>
  <c r="BD34" i="63"/>
  <c r="BD36" i="63"/>
  <c r="BD37" i="63"/>
  <c r="BD34" i="76"/>
  <c r="BD35" i="70"/>
  <c r="BD34" i="70"/>
  <c r="BD36" i="76"/>
  <c r="BD37" i="76"/>
  <c r="BD34" i="75"/>
  <c r="BD37" i="75"/>
  <c r="BD35" i="79"/>
  <c r="BD36" i="75"/>
  <c r="BD36" i="64"/>
  <c r="BD37" i="71"/>
  <c r="BD35" i="71"/>
  <c r="BU34" i="69"/>
  <c r="BD35" i="74"/>
  <c r="BD36" i="74"/>
  <c r="BD34" i="74"/>
  <c r="BD35" i="64"/>
  <c r="AN35" i="75"/>
  <c r="BD37" i="64"/>
  <c r="BD35" i="72"/>
  <c r="BU36" i="69"/>
  <c r="BU35" i="69"/>
  <c r="BD34" i="71"/>
  <c r="BD34" i="79"/>
  <c r="BD37" i="72"/>
  <c r="BD34" i="72"/>
  <c r="BD34" i="78"/>
  <c r="BD35" i="78"/>
  <c r="BD37" i="78"/>
  <c r="BD37" i="79"/>
  <c r="AO44" i="69"/>
  <c r="AO36" i="70"/>
  <c r="AN44" i="69"/>
  <c r="AN37" i="77"/>
  <c r="AO32" i="70"/>
  <c r="AN32" i="79"/>
  <c r="AO32" i="75"/>
  <c r="BD44" i="69"/>
  <c r="BD37" i="77"/>
  <c r="BD35" i="77"/>
  <c r="BD36" i="77"/>
  <c r="BD34" i="77"/>
  <c r="BD37" i="73"/>
  <c r="BD35" i="73"/>
  <c r="BD36" i="73"/>
  <c r="BD34" i="73"/>
  <c r="AO38" i="75"/>
  <c r="AO35" i="75"/>
  <c r="AO36" i="78"/>
  <c r="AO39" i="78"/>
  <c r="AO38" i="71"/>
  <c r="AO32" i="74"/>
  <c r="AO35" i="74"/>
  <c r="AN32" i="70"/>
  <c r="AN32" i="78"/>
  <c r="AO37" i="76"/>
  <c r="AO32" i="71"/>
  <c r="AM32" i="76"/>
  <c r="AO32" i="76"/>
  <c r="AM34" i="76"/>
  <c r="AO35" i="63"/>
  <c r="BD14" i="69"/>
  <c r="BD38" i="69" s="1"/>
  <c r="AO32" i="63"/>
  <c r="AO38" i="64"/>
  <c r="AO37" i="64"/>
  <c r="AN38" i="70"/>
  <c r="AN32" i="72"/>
  <c r="AN35" i="73"/>
  <c r="AO27" i="69"/>
  <c r="AO39" i="69" s="1"/>
  <c r="F29" i="74"/>
  <c r="BH29" i="74"/>
  <c r="AJ26" i="74"/>
  <c r="BV29" i="76"/>
  <c r="AN32" i="77"/>
  <c r="AN35" i="72"/>
  <c r="AN37" i="70"/>
  <c r="AO34" i="79"/>
  <c r="AB13" i="74"/>
  <c r="BN13" i="74"/>
  <c r="L26" i="74"/>
  <c r="U26" i="74"/>
  <c r="AU26" i="74"/>
  <c r="BG26" i="74"/>
  <c r="BL29" i="74"/>
  <c r="AY29" i="76"/>
  <c r="AA26" i="76"/>
  <c r="AR29" i="76"/>
  <c r="O26" i="76"/>
  <c r="AY26" i="76"/>
  <c r="BO26" i="76"/>
  <c r="T9" i="77"/>
  <c r="C13" i="77"/>
  <c r="J29" i="77"/>
  <c r="N29" i="77"/>
  <c r="T13" i="77"/>
  <c r="W29" i="77"/>
  <c r="AB29" i="77"/>
  <c r="AE13" i="77"/>
  <c r="AI13" i="77"/>
  <c r="AM29" i="77"/>
  <c r="AS29" i="77"/>
  <c r="AW13" i="77"/>
  <c r="BE13" i="77"/>
  <c r="BN29" i="77"/>
  <c r="BS13" i="77"/>
  <c r="BX13" i="77"/>
  <c r="CG29" i="77"/>
  <c r="AV30" i="77"/>
  <c r="BS30" i="77"/>
  <c r="U22" i="77"/>
  <c r="E29" i="77"/>
  <c r="H29" i="77"/>
  <c r="L29" i="77"/>
  <c r="Q29" i="77"/>
  <c r="U29" i="77"/>
  <c r="Y29" i="77"/>
  <c r="BQ29" i="77"/>
  <c r="AG29" i="77"/>
  <c r="AK29" i="77"/>
  <c r="AQ29" i="77"/>
  <c r="AU29" i="77"/>
  <c r="AZ29" i="77"/>
  <c r="BG29" i="77"/>
  <c r="BL29" i="77"/>
  <c r="BP29" i="77"/>
  <c r="BV29" i="77"/>
  <c r="BZ29" i="77"/>
  <c r="CD29" i="77"/>
  <c r="AN38" i="77"/>
  <c r="AO32" i="79"/>
  <c r="AN27" i="69"/>
  <c r="AN39" i="69" s="1"/>
  <c r="AO34" i="72"/>
  <c r="AN35" i="78"/>
  <c r="AO34" i="73"/>
  <c r="AO38" i="73"/>
  <c r="AO32" i="73"/>
  <c r="AN39" i="75"/>
  <c r="AN32" i="75"/>
  <c r="CC9" i="74"/>
  <c r="I9" i="74"/>
  <c r="BM9" i="74"/>
  <c r="S29" i="74"/>
  <c r="G29" i="74"/>
  <c r="K29" i="74"/>
  <c r="O29" i="74"/>
  <c r="X29" i="74"/>
  <c r="AC29" i="74"/>
  <c r="AF29" i="74"/>
  <c r="AJ29" i="74"/>
  <c r="AP29" i="74"/>
  <c r="AT29" i="74"/>
  <c r="AY29" i="74"/>
  <c r="BF29" i="74"/>
  <c r="AN38" i="74"/>
  <c r="AN32" i="74"/>
  <c r="AN32" i="73"/>
  <c r="AN38" i="73"/>
  <c r="BK29" i="74"/>
  <c r="BO29" i="74"/>
  <c r="BT29" i="74"/>
  <c r="BY29" i="74"/>
  <c r="CC29" i="74"/>
  <c r="CH29" i="74"/>
  <c r="S22" i="74"/>
  <c r="AT22" i="74"/>
  <c r="AY22" i="74"/>
  <c r="BF22" i="74"/>
  <c r="CH22" i="74"/>
  <c r="I26" i="74"/>
  <c r="M26" i="74"/>
  <c r="V26" i="74"/>
  <c r="AA26" i="74"/>
  <c r="AH26" i="74"/>
  <c r="AL26" i="74"/>
  <c r="AR26" i="74"/>
  <c r="AV26" i="74"/>
  <c r="BM26" i="74"/>
  <c r="BR26" i="74"/>
  <c r="BW26" i="74"/>
  <c r="CF26" i="74"/>
  <c r="S26" i="74"/>
  <c r="AY26" i="74"/>
  <c r="BT26" i="74"/>
  <c r="U31" i="76"/>
  <c r="H29" i="76"/>
  <c r="L29" i="76"/>
  <c r="U29" i="76"/>
  <c r="Y29" i="76"/>
  <c r="BQ29" i="76"/>
  <c r="AK29" i="76"/>
  <c r="AQ29" i="76"/>
  <c r="AU29" i="76"/>
  <c r="BG29" i="76"/>
  <c r="BL29" i="76"/>
  <c r="BP29" i="76"/>
  <c r="BV13" i="76"/>
  <c r="BZ29" i="76"/>
  <c r="CD29" i="76"/>
  <c r="L30" i="78"/>
  <c r="Q30" i="78"/>
  <c r="CB30" i="78"/>
  <c r="E22" i="78"/>
  <c r="CD22" i="78"/>
  <c r="J26" i="78"/>
  <c r="N26" i="78"/>
  <c r="T26" i="78"/>
  <c r="W26" i="78"/>
  <c r="AB26" i="78"/>
  <c r="AE26" i="78"/>
  <c r="AI26" i="78"/>
  <c r="AM26" i="78"/>
  <c r="AS26" i="78"/>
  <c r="AW26" i="78"/>
  <c r="BE26" i="78"/>
  <c r="BI26" i="78"/>
  <c r="BN26" i="78"/>
  <c r="BS26" i="78"/>
  <c r="BX26" i="78"/>
  <c r="CB26" i="78"/>
  <c r="CG26" i="78"/>
  <c r="CF31" i="79"/>
  <c r="F13" i="79"/>
  <c r="I13" i="79"/>
  <c r="M13" i="79"/>
  <c r="R13" i="79"/>
  <c r="V13" i="79"/>
  <c r="AA13" i="79"/>
  <c r="AH13" i="79"/>
  <c r="AL13" i="79"/>
  <c r="AR13" i="79"/>
  <c r="AV13" i="79"/>
  <c r="BB13" i="79"/>
  <c r="BH13" i="79"/>
  <c r="BM13" i="79"/>
  <c r="BR13" i="79"/>
  <c r="CC22" i="79"/>
  <c r="J9" i="75"/>
  <c r="N9" i="75"/>
  <c r="T9" i="75"/>
  <c r="CD31" i="75"/>
  <c r="C30" i="75"/>
  <c r="T30" i="75"/>
  <c r="AT26" i="76"/>
  <c r="V29" i="77"/>
  <c r="AH29" i="77"/>
  <c r="AL29" i="77"/>
  <c r="BM22" i="78"/>
  <c r="CG9" i="79"/>
  <c r="AH30" i="79"/>
  <c r="BB30" i="79"/>
  <c r="BX9" i="79"/>
  <c r="W9" i="79"/>
  <c r="N22" i="79"/>
  <c r="BP22" i="79"/>
  <c r="BZ22" i="79"/>
  <c r="AG22" i="79"/>
  <c r="C26" i="79"/>
  <c r="J26" i="79"/>
  <c r="N26" i="79"/>
  <c r="T26" i="79"/>
  <c r="AB26" i="79"/>
  <c r="AI26" i="79"/>
  <c r="AM26" i="79"/>
  <c r="AS26" i="79"/>
  <c r="AW26" i="79"/>
  <c r="BI26" i="79"/>
  <c r="BS26" i="79"/>
  <c r="BX26" i="79"/>
  <c r="CB26" i="79"/>
  <c r="CG26" i="79"/>
  <c r="AN36" i="79"/>
  <c r="AO32" i="72"/>
  <c r="AN39" i="79"/>
  <c r="M9" i="74"/>
  <c r="O22" i="74"/>
  <c r="AP22" i="74"/>
  <c r="K26" i="74"/>
  <c r="O26" i="74"/>
  <c r="AC26" i="74"/>
  <c r="AF26" i="74"/>
  <c r="AT26" i="74"/>
  <c r="BO26" i="74"/>
  <c r="BY26" i="74"/>
  <c r="V29" i="74"/>
  <c r="K22" i="74"/>
  <c r="K27" i="74" s="1"/>
  <c r="K39" i="74" s="1"/>
  <c r="AJ22" i="74"/>
  <c r="CC13" i="74"/>
  <c r="E13" i="75"/>
  <c r="L13" i="75"/>
  <c r="U13" i="75"/>
  <c r="Y13" i="75"/>
  <c r="BQ13" i="75"/>
  <c r="AU13" i="75"/>
  <c r="BG13" i="75"/>
  <c r="BP13" i="75"/>
  <c r="BV13" i="75"/>
  <c r="AJ22" i="76"/>
  <c r="L26" i="76"/>
  <c r="BL26" i="76"/>
  <c r="BL27" i="76" s="1"/>
  <c r="BL39" i="76" s="1"/>
  <c r="AO38" i="72"/>
  <c r="F31" i="78"/>
  <c r="K31" i="78"/>
  <c r="O31" i="78"/>
  <c r="CF9" i="78"/>
  <c r="BQ30" i="78"/>
  <c r="AU30" i="78"/>
  <c r="AZ30" i="78"/>
  <c r="X9" i="78"/>
  <c r="AC9" i="78"/>
  <c r="AF9" i="78"/>
  <c r="AJ9" i="78"/>
  <c r="AP9" i="78"/>
  <c r="BK9" i="78"/>
  <c r="BO9" i="78"/>
  <c r="BT9" i="78"/>
  <c r="BY9" i="78"/>
  <c r="CC9" i="78"/>
  <c r="M9" i="78"/>
  <c r="S29" i="78"/>
  <c r="G29" i="78"/>
  <c r="K29" i="78"/>
  <c r="O29" i="78"/>
  <c r="X29" i="78"/>
  <c r="AC29" i="78"/>
  <c r="AF29" i="78"/>
  <c r="AJ29" i="78"/>
  <c r="AP29" i="78"/>
  <c r="AT29" i="78"/>
  <c r="AY29" i="78"/>
  <c r="BF29" i="78"/>
  <c r="BK29" i="78"/>
  <c r="BO29" i="78"/>
  <c r="BT29" i="78"/>
  <c r="BY29" i="78"/>
  <c r="CC29" i="78"/>
  <c r="CH29" i="78"/>
  <c r="R13" i="78"/>
  <c r="V13" i="78"/>
  <c r="AA13" i="78"/>
  <c r="AD13" i="78"/>
  <c r="AH13" i="78"/>
  <c r="AL13" i="78"/>
  <c r="AR13" i="78"/>
  <c r="BB13" i="78"/>
  <c r="BH13" i="78"/>
  <c r="BM13" i="78"/>
  <c r="BR13" i="78"/>
  <c r="BW13" i="78"/>
  <c r="CA13" i="78"/>
  <c r="CF13" i="78"/>
  <c r="S22" i="78"/>
  <c r="R22" i="78"/>
  <c r="CH22" i="78"/>
  <c r="F22" i="78"/>
  <c r="W30" i="78"/>
  <c r="BI30" i="78"/>
  <c r="AA22" i="78"/>
  <c r="AR22" i="78"/>
  <c r="AV22" i="78"/>
  <c r="BB22" i="78"/>
  <c r="BW22" i="78"/>
  <c r="CF22" i="78"/>
  <c r="F26" i="78"/>
  <c r="V26" i="78"/>
  <c r="AL26" i="78"/>
  <c r="BH26" i="78"/>
  <c r="CA26" i="78"/>
  <c r="BF26" i="74"/>
  <c r="CH26" i="74"/>
  <c r="AY31" i="74"/>
  <c r="U9" i="74"/>
  <c r="BL22" i="74"/>
  <c r="AD30" i="74"/>
  <c r="BQ22" i="74"/>
  <c r="AZ22" i="74"/>
  <c r="H29" i="74"/>
  <c r="Y29" i="74"/>
  <c r="BQ29" i="74"/>
  <c r="AQ29" i="74"/>
  <c r="BP29" i="74"/>
  <c r="CD29" i="74"/>
  <c r="CI25" i="74"/>
  <c r="V26" i="77"/>
  <c r="AD26" i="77"/>
  <c r="N31" i="78"/>
  <c r="AU22" i="78"/>
  <c r="Q22" i="78"/>
  <c r="Q26" i="78"/>
  <c r="AG26" i="78"/>
  <c r="AZ26" i="78"/>
  <c r="BV26" i="78"/>
  <c r="BW13" i="79"/>
  <c r="CA13" i="79"/>
  <c r="CF13" i="79"/>
  <c r="F22" i="79"/>
  <c r="R30" i="79"/>
  <c r="V22" i="79"/>
  <c r="AR22" i="79"/>
  <c r="AV22" i="79"/>
  <c r="BB22" i="79"/>
  <c r="CF22" i="79"/>
  <c r="K22" i="79"/>
  <c r="O22" i="79"/>
  <c r="F29" i="79"/>
  <c r="I29" i="79"/>
  <c r="M29" i="79"/>
  <c r="R29" i="79"/>
  <c r="V29" i="79"/>
  <c r="AD29" i="79"/>
  <c r="AH29" i="79"/>
  <c r="AL29" i="79"/>
  <c r="AR29" i="79"/>
  <c r="AV29" i="79"/>
  <c r="BB29" i="79"/>
  <c r="BH29" i="79"/>
  <c r="BM29" i="79"/>
  <c r="BR29" i="79"/>
  <c r="CA29" i="79"/>
  <c r="CF29" i="79"/>
  <c r="S26" i="79"/>
  <c r="G26" i="79"/>
  <c r="K26" i="79"/>
  <c r="O26" i="79"/>
  <c r="X26" i="79"/>
  <c r="AF26" i="79"/>
  <c r="AJ26" i="79"/>
  <c r="AP26" i="79"/>
  <c r="AT26" i="79"/>
  <c r="AY26" i="79"/>
  <c r="BF26" i="79"/>
  <c r="BK26" i="79"/>
  <c r="BO26" i="79"/>
  <c r="BT26" i="79"/>
  <c r="BY26" i="79"/>
  <c r="CC26" i="79"/>
  <c r="CH26" i="79"/>
  <c r="CH27" i="79" s="1"/>
  <c r="CH39" i="79" s="1"/>
  <c r="AN14" i="69"/>
  <c r="AN38" i="69" s="1"/>
  <c r="AN36" i="74"/>
  <c r="AO38" i="77"/>
  <c r="AO32" i="77"/>
  <c r="AO35" i="71"/>
  <c r="AO37" i="71"/>
  <c r="AO34" i="71"/>
  <c r="AO36" i="71"/>
  <c r="AO14" i="69"/>
  <c r="BT31" i="74"/>
  <c r="F13" i="74"/>
  <c r="I13" i="74"/>
  <c r="M13" i="74"/>
  <c r="R13" i="74"/>
  <c r="V13" i="74"/>
  <c r="AA13" i="74"/>
  <c r="AD13" i="74"/>
  <c r="AH13" i="74"/>
  <c r="AL13" i="74"/>
  <c r="AR13" i="74"/>
  <c r="AV13" i="74"/>
  <c r="BB13" i="74"/>
  <c r="BH13" i="74"/>
  <c r="BM13" i="74"/>
  <c r="BR13" i="74"/>
  <c r="BW13" i="74"/>
  <c r="CF13" i="74"/>
  <c r="BO22" i="74"/>
  <c r="BT22" i="74"/>
  <c r="CC22" i="74"/>
  <c r="F26" i="74"/>
  <c r="R26" i="74"/>
  <c r="AD26" i="74"/>
  <c r="AL29" i="74"/>
  <c r="BH26" i="74"/>
  <c r="CA26" i="74"/>
  <c r="G26" i="74"/>
  <c r="X26" i="74"/>
  <c r="AP26" i="74"/>
  <c r="BK26" i="74"/>
  <c r="CC26" i="74"/>
  <c r="AK13" i="75"/>
  <c r="CB29" i="76"/>
  <c r="AA9" i="74"/>
  <c r="BH31" i="74"/>
  <c r="AF22" i="74"/>
  <c r="T30" i="74"/>
  <c r="AA29" i="76"/>
  <c r="AN38" i="63"/>
  <c r="AN37" i="63"/>
  <c r="AN32" i="63"/>
  <c r="BQ9" i="74"/>
  <c r="G22" i="77"/>
  <c r="BH22" i="77"/>
  <c r="BZ22" i="77"/>
  <c r="CI21" i="77"/>
  <c r="AS31" i="79"/>
  <c r="AW31" i="79"/>
  <c r="BE31" i="79"/>
  <c r="AR31" i="79"/>
  <c r="AV31" i="79"/>
  <c r="BH9" i="79"/>
  <c r="CI12" i="79"/>
  <c r="X22" i="79"/>
  <c r="AC22" i="79"/>
  <c r="AC27" i="79" s="1"/>
  <c r="AC39" i="79" s="1"/>
  <c r="AF22" i="79"/>
  <c r="AJ22" i="79"/>
  <c r="BH22" i="79"/>
  <c r="BO22" i="79"/>
  <c r="BT22" i="79"/>
  <c r="BY22" i="79"/>
  <c r="AP22" i="79"/>
  <c r="AT22" i="79"/>
  <c r="AY22" i="79"/>
  <c r="BF22" i="79"/>
  <c r="BK22" i="79"/>
  <c r="CI20" i="79"/>
  <c r="W22" i="79"/>
  <c r="AB22" i="79"/>
  <c r="AE22" i="79"/>
  <c r="AI22" i="79"/>
  <c r="AM22" i="79"/>
  <c r="AS22" i="79"/>
  <c r="AW22" i="79"/>
  <c r="BE22" i="79"/>
  <c r="BN22" i="79"/>
  <c r="BS22" i="79"/>
  <c r="BX22" i="79"/>
  <c r="CB22" i="79"/>
  <c r="CI21" i="79"/>
  <c r="BL22" i="79"/>
  <c r="E26" i="79"/>
  <c r="H26" i="79"/>
  <c r="L26" i="79"/>
  <c r="Q26" i="79"/>
  <c r="U26" i="79"/>
  <c r="Y26" i="79"/>
  <c r="BQ26" i="79"/>
  <c r="AG26" i="79"/>
  <c r="AK26" i="79"/>
  <c r="AQ26" i="79"/>
  <c r="AU26" i="79"/>
  <c r="AZ26" i="79"/>
  <c r="BG26" i="79"/>
  <c r="BL26" i="79"/>
  <c r="BP26" i="79"/>
  <c r="BV26" i="79"/>
  <c r="BZ26" i="79"/>
  <c r="CD26" i="79"/>
  <c r="R31" i="76"/>
  <c r="AB9" i="76"/>
  <c r="AN31" i="76"/>
  <c r="F29" i="76"/>
  <c r="BH29" i="76"/>
  <c r="BM29" i="76"/>
  <c r="F26" i="76"/>
  <c r="M26" i="76"/>
  <c r="AH26" i="76"/>
  <c r="AL26" i="76"/>
  <c r="BM26" i="76"/>
  <c r="CA26" i="76"/>
  <c r="K31" i="77"/>
  <c r="O9" i="77"/>
  <c r="CC9" i="77"/>
  <c r="BM9" i="77"/>
  <c r="S29" i="77"/>
  <c r="O29" i="77"/>
  <c r="AC29" i="77"/>
  <c r="AF29" i="77"/>
  <c r="AT29" i="77"/>
  <c r="AY29" i="77"/>
  <c r="BK13" i="77"/>
  <c r="BO29" i="77"/>
  <c r="BT29" i="77"/>
  <c r="CC13" i="77"/>
  <c r="CH29" i="77"/>
  <c r="F13" i="77"/>
  <c r="M13" i="77"/>
  <c r="R13" i="77"/>
  <c r="V13" i="77"/>
  <c r="AD13" i="77"/>
  <c r="AH13" i="77"/>
  <c r="AL13" i="77"/>
  <c r="AV13" i="77"/>
  <c r="BB13" i="77"/>
  <c r="BH13" i="77"/>
  <c r="BR13" i="77"/>
  <c r="BW13" i="77"/>
  <c r="CA13" i="77"/>
  <c r="AY22" i="77"/>
  <c r="AC22" i="77"/>
  <c r="F29" i="77"/>
  <c r="M29" i="77"/>
  <c r="R29" i="77"/>
  <c r="AA29" i="77"/>
  <c r="AR29" i="77"/>
  <c r="AV29" i="77"/>
  <c r="BB29" i="77"/>
  <c r="BH26" i="77"/>
  <c r="BM29" i="77"/>
  <c r="CF29" i="77"/>
  <c r="K26" i="77"/>
  <c r="AT26" i="77"/>
  <c r="BF26" i="77"/>
  <c r="V29" i="78"/>
  <c r="AL29" i="78"/>
  <c r="BH29" i="78"/>
  <c r="CA29" i="78"/>
  <c r="G22" i="79"/>
  <c r="AA22" i="79"/>
  <c r="AD22" i="79"/>
  <c r="AH22" i="79"/>
  <c r="BR22" i="79"/>
  <c r="BW22" i="79"/>
  <c r="CA22" i="79"/>
  <c r="AN32" i="71"/>
  <c r="AN38" i="64"/>
  <c r="AN32" i="64"/>
  <c r="G31" i="74"/>
  <c r="BI22" i="74"/>
  <c r="Q29" i="76"/>
  <c r="Q13" i="76"/>
  <c r="AG13" i="76"/>
  <c r="AG29" i="76"/>
  <c r="AZ13" i="76"/>
  <c r="AZ29" i="76"/>
  <c r="X22" i="76"/>
  <c r="AC22" i="76"/>
  <c r="AF22" i="76"/>
  <c r="BO22" i="76"/>
  <c r="BT22" i="76"/>
  <c r="BY22" i="76"/>
  <c r="AG22" i="76"/>
  <c r="AU29" i="74"/>
  <c r="AU31" i="74"/>
  <c r="K31" i="74"/>
  <c r="X31" i="74"/>
  <c r="AF9" i="74"/>
  <c r="AV30" i="74"/>
  <c r="Q29" i="74"/>
  <c r="AK29" i="74"/>
  <c r="BG29" i="74"/>
  <c r="BZ29" i="74"/>
  <c r="AC22" i="74"/>
  <c r="BH22" i="74"/>
  <c r="BY22" i="74"/>
  <c r="AP30" i="74"/>
  <c r="L22" i="74"/>
  <c r="BQ26" i="74"/>
  <c r="BZ26" i="74"/>
  <c r="BI29" i="77"/>
  <c r="BI13" i="77"/>
  <c r="CB29" i="77"/>
  <c r="CB13" i="77"/>
  <c r="AZ13" i="78"/>
  <c r="Q29" i="78"/>
  <c r="Q13" i="78"/>
  <c r="AG13" i="78"/>
  <c r="AG29" i="78"/>
  <c r="BV29" i="78"/>
  <c r="BV13" i="78"/>
  <c r="L29" i="74"/>
  <c r="Q31" i="74"/>
  <c r="O9" i="74"/>
  <c r="AC31" i="74"/>
  <c r="AJ31" i="74"/>
  <c r="BK9" i="74"/>
  <c r="F9" i="74"/>
  <c r="CI8" i="74"/>
  <c r="E29" i="74"/>
  <c r="U29" i="74"/>
  <c r="AG29" i="74"/>
  <c r="AZ29" i="74"/>
  <c r="BV29" i="74"/>
  <c r="X22" i="74"/>
  <c r="CD22" i="74"/>
  <c r="X30" i="74"/>
  <c r="E26" i="74"/>
  <c r="AK26" i="74"/>
  <c r="BP26" i="74"/>
  <c r="CA29" i="74"/>
  <c r="AE31" i="75"/>
  <c r="AI31" i="75"/>
  <c r="BN31" i="75"/>
  <c r="BX31" i="75"/>
  <c r="AI30" i="75"/>
  <c r="BE30" i="75"/>
  <c r="BO30" i="75"/>
  <c r="CC9" i="75"/>
  <c r="AH9" i="75"/>
  <c r="BW9" i="75"/>
  <c r="F29" i="75"/>
  <c r="I29" i="75"/>
  <c r="M13" i="75"/>
  <c r="R29" i="75"/>
  <c r="V29" i="75"/>
  <c r="AA29" i="75"/>
  <c r="AD13" i="75"/>
  <c r="AV13" i="75"/>
  <c r="BH29" i="75"/>
  <c r="BR13" i="75"/>
  <c r="S13" i="75"/>
  <c r="AF13" i="75"/>
  <c r="AY13" i="75"/>
  <c r="BT13" i="75"/>
  <c r="CC13" i="75"/>
  <c r="F22" i="75"/>
  <c r="K22" i="75"/>
  <c r="O22" i="75"/>
  <c r="CF22" i="75"/>
  <c r="AU22" i="75"/>
  <c r="AC9" i="77"/>
  <c r="AJ31" i="77"/>
  <c r="BY9" i="77"/>
  <c r="CI8" i="77"/>
  <c r="BR26" i="77"/>
  <c r="BR29" i="77"/>
  <c r="I22" i="75"/>
  <c r="S29" i="75"/>
  <c r="O29" i="75"/>
  <c r="AF29" i="75"/>
  <c r="AP29" i="75"/>
  <c r="AY29" i="75"/>
  <c r="BF26" i="75"/>
  <c r="BK29" i="75"/>
  <c r="BT29" i="75"/>
  <c r="CC29" i="75"/>
  <c r="CD13" i="75"/>
  <c r="E22" i="75"/>
  <c r="CD22" i="75"/>
  <c r="CD27" i="75" s="1"/>
  <c r="CD39" i="75" s="1"/>
  <c r="J22" i="75"/>
  <c r="E26" i="75"/>
  <c r="H26" i="75"/>
  <c r="L26" i="75"/>
  <c r="Q26" i="75"/>
  <c r="U26" i="75"/>
  <c r="Y26" i="75"/>
  <c r="BQ26" i="75"/>
  <c r="AG26" i="75"/>
  <c r="AK26" i="75"/>
  <c r="AQ26" i="75"/>
  <c r="AU26" i="75"/>
  <c r="AZ26" i="75"/>
  <c r="BG26" i="75"/>
  <c r="BL26" i="75"/>
  <c r="BP26" i="75"/>
  <c r="BV26" i="75"/>
  <c r="C26" i="75"/>
  <c r="J26" i="75"/>
  <c r="N26" i="75"/>
  <c r="T26" i="75"/>
  <c r="W26" i="75"/>
  <c r="AB26" i="75"/>
  <c r="AE26" i="75"/>
  <c r="AI26" i="75"/>
  <c r="AM26" i="75"/>
  <c r="AS26" i="75"/>
  <c r="AW26" i="75"/>
  <c r="BE26" i="75"/>
  <c r="BI26" i="75"/>
  <c r="BN26" i="75"/>
  <c r="BS26" i="75"/>
  <c r="BX26" i="75"/>
  <c r="CB26" i="75"/>
  <c r="CG26" i="75"/>
  <c r="S29" i="76"/>
  <c r="G29" i="76"/>
  <c r="K29" i="76"/>
  <c r="O29" i="76"/>
  <c r="X29" i="76"/>
  <c r="AC29" i="76"/>
  <c r="AF29" i="76"/>
  <c r="AJ29" i="76"/>
  <c r="AP29" i="76"/>
  <c r="AT29" i="76"/>
  <c r="BF29" i="76"/>
  <c r="BK29" i="76"/>
  <c r="BO29" i="76"/>
  <c r="BT29" i="76"/>
  <c r="CA13" i="76"/>
  <c r="CA22" i="76"/>
  <c r="I26" i="76"/>
  <c r="M29" i="76"/>
  <c r="R26" i="76"/>
  <c r="V26" i="76"/>
  <c r="AD26" i="76"/>
  <c r="AH29" i="76"/>
  <c r="AL29" i="76"/>
  <c r="AR26" i="76"/>
  <c r="AV29" i="76"/>
  <c r="BB26" i="76"/>
  <c r="BH26" i="76"/>
  <c r="BR26" i="76"/>
  <c r="BW29" i="76"/>
  <c r="CA29" i="76"/>
  <c r="CF26" i="76"/>
  <c r="BH29" i="77"/>
  <c r="X22" i="77"/>
  <c r="AG22" i="78"/>
  <c r="AQ22" i="78"/>
  <c r="AZ22" i="78"/>
  <c r="S26" i="76"/>
  <c r="G26" i="76"/>
  <c r="K26" i="76"/>
  <c r="X26" i="76"/>
  <c r="AC26" i="76"/>
  <c r="AF26" i="76"/>
  <c r="AJ26" i="76"/>
  <c r="AP26" i="76"/>
  <c r="BF26" i="76"/>
  <c r="BT26" i="76"/>
  <c r="BY26" i="76"/>
  <c r="CC26" i="76"/>
  <c r="CH26" i="76"/>
  <c r="AD29" i="77"/>
  <c r="BW29" i="77"/>
  <c r="BO22" i="77"/>
  <c r="BT22" i="77"/>
  <c r="BY22" i="77"/>
  <c r="S26" i="77"/>
  <c r="G26" i="77"/>
  <c r="O26" i="77"/>
  <c r="X26" i="77"/>
  <c r="AC26" i="77"/>
  <c r="AF26" i="77"/>
  <c r="AJ26" i="77"/>
  <c r="AP26" i="77"/>
  <c r="AY26" i="77"/>
  <c r="BK26" i="77"/>
  <c r="BO26" i="77"/>
  <c r="BT26" i="77"/>
  <c r="BY26" i="77"/>
  <c r="CC26" i="77"/>
  <c r="F26" i="77"/>
  <c r="I26" i="77"/>
  <c r="M26" i="77"/>
  <c r="R26" i="77"/>
  <c r="AA26" i="77"/>
  <c r="AH26" i="77"/>
  <c r="AL26" i="77"/>
  <c r="AR26" i="77"/>
  <c r="AV26" i="77"/>
  <c r="BB26" i="77"/>
  <c r="BM26" i="77"/>
  <c r="BW26" i="77"/>
  <c r="CA26" i="77"/>
  <c r="CF26" i="77"/>
  <c r="BP30" i="78"/>
  <c r="BV30" i="78"/>
  <c r="C29" i="78"/>
  <c r="J13" i="78"/>
  <c r="N29" i="78"/>
  <c r="T29" i="78"/>
  <c r="W13" i="78"/>
  <c r="AB13" i="78"/>
  <c r="AE29" i="78"/>
  <c r="AI29" i="78"/>
  <c r="AM13" i="78"/>
  <c r="AS13" i="78"/>
  <c r="AW29" i="78"/>
  <c r="BE29" i="78"/>
  <c r="BI13" i="78"/>
  <c r="BN13" i="78"/>
  <c r="BS29" i="78"/>
  <c r="BX29" i="78"/>
  <c r="CB13" i="78"/>
  <c r="CG13" i="78"/>
  <c r="L22" i="78"/>
  <c r="BQ31" i="78"/>
  <c r="AK31" i="78"/>
  <c r="AR31" i="78"/>
  <c r="AV31" i="78"/>
  <c r="BB31" i="78"/>
  <c r="BI31" i="78"/>
  <c r="BV31" i="78"/>
  <c r="BR9" i="78"/>
  <c r="AH9" i="78"/>
  <c r="BH9" i="78"/>
  <c r="AM22" i="78"/>
  <c r="AT22" i="78"/>
  <c r="AY22" i="78"/>
  <c r="BF22" i="78"/>
  <c r="BN22" i="78"/>
  <c r="BH22" i="78"/>
  <c r="CI21" i="78"/>
  <c r="AH29" i="78"/>
  <c r="CI25" i="78"/>
  <c r="CA29" i="75"/>
  <c r="CA13" i="75"/>
  <c r="AF26" i="75"/>
  <c r="AT9" i="75"/>
  <c r="AW31" i="75"/>
  <c r="CB31" i="75"/>
  <c r="G31" i="75"/>
  <c r="BH22" i="75"/>
  <c r="AG22" i="75"/>
  <c r="BG22" i="75"/>
  <c r="BP22" i="75"/>
  <c r="AJ9" i="77"/>
  <c r="I22" i="78"/>
  <c r="I31" i="78"/>
  <c r="R29" i="78"/>
  <c r="R26" i="78"/>
  <c r="BB29" i="78"/>
  <c r="BB26" i="78"/>
  <c r="BW29" i="78"/>
  <c r="BW26" i="78"/>
  <c r="AL13" i="75"/>
  <c r="AL29" i="75"/>
  <c r="AQ31" i="75"/>
  <c r="W31" i="75"/>
  <c r="BE31" i="75"/>
  <c r="I13" i="77"/>
  <c r="AA13" i="77"/>
  <c r="AR13" i="77"/>
  <c r="BM13" i="77"/>
  <c r="CF13" i="77"/>
  <c r="S31" i="74"/>
  <c r="CH31" i="74"/>
  <c r="AA13" i="75"/>
  <c r="CG31" i="75"/>
  <c r="BZ13" i="75"/>
  <c r="BO9" i="77"/>
  <c r="BT9" i="77"/>
  <c r="BM9" i="78"/>
  <c r="F29" i="78"/>
  <c r="AV13" i="78"/>
  <c r="U22" i="74"/>
  <c r="I29" i="76"/>
  <c r="V29" i="76"/>
  <c r="CI25" i="76"/>
  <c r="AV26" i="76"/>
  <c r="BW26" i="76"/>
  <c r="I29" i="77"/>
  <c r="BH9" i="77"/>
  <c r="BI9" i="76"/>
  <c r="CD9" i="76"/>
  <c r="C29" i="76"/>
  <c r="J29" i="76"/>
  <c r="N29" i="76"/>
  <c r="T29" i="76"/>
  <c r="W29" i="76"/>
  <c r="AB29" i="76"/>
  <c r="AE29" i="76"/>
  <c r="AI29" i="76"/>
  <c r="AN29" i="76"/>
  <c r="AS29" i="76"/>
  <c r="AW29" i="76"/>
  <c r="BE29" i="76"/>
  <c r="BI29" i="76"/>
  <c r="BN29" i="76"/>
  <c r="BS29" i="76"/>
  <c r="BX29" i="76"/>
  <c r="CG29" i="76"/>
  <c r="C22" i="76"/>
  <c r="AL22" i="76"/>
  <c r="H22" i="76"/>
  <c r="V22" i="76"/>
  <c r="BH22" i="76"/>
  <c r="L22" i="76"/>
  <c r="U22" i="76"/>
  <c r="CI21" i="76"/>
  <c r="Y26" i="76"/>
  <c r="AU26" i="76"/>
  <c r="S9" i="77"/>
  <c r="I31" i="77"/>
  <c r="M31" i="77"/>
  <c r="R31" i="77"/>
  <c r="AB31" i="77"/>
  <c r="AI31" i="77"/>
  <c r="AT31" i="77"/>
  <c r="AY31" i="77"/>
  <c r="BF31" i="77"/>
  <c r="BN31" i="77"/>
  <c r="BX31" i="77"/>
  <c r="CH31" i="77"/>
  <c r="CG26" i="77"/>
  <c r="H26" i="77"/>
  <c r="L26" i="77"/>
  <c r="I9" i="78"/>
  <c r="R9" i="78"/>
  <c r="AM30" i="78"/>
  <c r="C9" i="76"/>
  <c r="L9" i="76"/>
  <c r="Q9" i="76"/>
  <c r="AS9" i="76"/>
  <c r="BE9" i="76"/>
  <c r="BL9" i="76"/>
  <c r="CG9" i="76"/>
  <c r="CI6" i="76"/>
  <c r="H9" i="76"/>
  <c r="Y9" i="76"/>
  <c r="BQ31" i="76"/>
  <c r="AG9" i="76"/>
  <c r="AK31" i="76"/>
  <c r="AQ9" i="76"/>
  <c r="AU9" i="76"/>
  <c r="AZ9" i="76"/>
  <c r="BG9" i="76"/>
  <c r="CI12" i="76"/>
  <c r="AE22" i="76"/>
  <c r="BN22" i="76"/>
  <c r="AW22" i="76"/>
  <c r="AP9" i="77"/>
  <c r="BK9" i="77"/>
  <c r="BP9" i="77"/>
  <c r="BV9" i="77"/>
  <c r="BZ9" i="77"/>
  <c r="CI7" i="77"/>
  <c r="J9" i="77"/>
  <c r="N9" i="77"/>
  <c r="BI9" i="77"/>
  <c r="CI12" i="77"/>
  <c r="L22" i="77"/>
  <c r="Q22" i="77"/>
  <c r="BL22" i="77"/>
  <c r="E22" i="77"/>
  <c r="Y22" i="77"/>
  <c r="BQ22" i="77"/>
  <c r="AG22" i="77"/>
  <c r="AK22" i="77"/>
  <c r="AQ22" i="77"/>
  <c r="AU22" i="77"/>
  <c r="AZ22" i="77"/>
  <c r="BG22" i="77"/>
  <c r="BR30" i="77"/>
  <c r="S22" i="77"/>
  <c r="O31" i="77"/>
  <c r="AF22" i="77"/>
  <c r="AJ22" i="77"/>
  <c r="AT22" i="77"/>
  <c r="BF22" i="77"/>
  <c r="CH22" i="77"/>
  <c r="CH27" i="77" s="1"/>
  <c r="CH39" i="77" s="1"/>
  <c r="K29" i="77"/>
  <c r="BF29" i="77"/>
  <c r="H31" i="74"/>
  <c r="Y9" i="74"/>
  <c r="BF31" i="74"/>
  <c r="AT31" i="74"/>
  <c r="Q9" i="74"/>
  <c r="BW9" i="74"/>
  <c r="BQ31" i="74"/>
  <c r="AK31" i="74"/>
  <c r="AD9" i="74"/>
  <c r="BY31" i="74"/>
  <c r="L31" i="74"/>
  <c r="R9" i="74"/>
  <c r="AH9" i="74"/>
  <c r="BO31" i="74"/>
  <c r="L9" i="74"/>
  <c r="CI7" i="74"/>
  <c r="J31" i="74"/>
  <c r="N31" i="74"/>
  <c r="T31" i="74"/>
  <c r="W9" i="74"/>
  <c r="AB9" i="74"/>
  <c r="AE9" i="74"/>
  <c r="AI9" i="74"/>
  <c r="AM9" i="74"/>
  <c r="BE9" i="74"/>
  <c r="E31" i="74"/>
  <c r="AG31" i="74"/>
  <c r="AQ31" i="74"/>
  <c r="V9" i="74"/>
  <c r="AL9" i="74"/>
  <c r="C29" i="74"/>
  <c r="J29" i="74"/>
  <c r="N29" i="74"/>
  <c r="T13" i="74"/>
  <c r="W29" i="74"/>
  <c r="AB29" i="74"/>
  <c r="AE29" i="74"/>
  <c r="AI29" i="74"/>
  <c r="AM29" i="74"/>
  <c r="AS29" i="74"/>
  <c r="AW29" i="74"/>
  <c r="BE13" i="74"/>
  <c r="BI29" i="74"/>
  <c r="BN29" i="74"/>
  <c r="BS29" i="74"/>
  <c r="BX29" i="74"/>
  <c r="CB29" i="74"/>
  <c r="CG29" i="74"/>
  <c r="C22" i="74"/>
  <c r="G22" i="74"/>
  <c r="Q22" i="74"/>
  <c r="AS22" i="74"/>
  <c r="AW22" i="74"/>
  <c r="BE22" i="74"/>
  <c r="CG22" i="74"/>
  <c r="E22" i="74"/>
  <c r="H22" i="74"/>
  <c r="Y22" i="74"/>
  <c r="AG22" i="74"/>
  <c r="AK22" i="74"/>
  <c r="AQ22" i="74"/>
  <c r="AU22" i="74"/>
  <c r="BG22" i="74"/>
  <c r="AB31" i="75"/>
  <c r="AM31" i="75"/>
  <c r="BS31" i="75"/>
  <c r="CI7" i="75"/>
  <c r="Y22" i="75"/>
  <c r="BQ22" i="75"/>
  <c r="AK22" i="75"/>
  <c r="AR22" i="75"/>
  <c r="AV22" i="75"/>
  <c r="BB22" i="75"/>
  <c r="BI22" i="75"/>
  <c r="BZ22" i="75"/>
  <c r="AQ22" i="75"/>
  <c r="AZ22" i="75"/>
  <c r="AE31" i="76"/>
  <c r="BX31" i="76"/>
  <c r="CB9" i="76"/>
  <c r="CB31" i="76"/>
  <c r="BP22" i="74"/>
  <c r="BZ22" i="74"/>
  <c r="CI20" i="74"/>
  <c r="J22" i="74"/>
  <c r="N22" i="74"/>
  <c r="T22" i="74"/>
  <c r="W22" i="74"/>
  <c r="AB22" i="74"/>
  <c r="AE22" i="74"/>
  <c r="AI22" i="74"/>
  <c r="AM22" i="74"/>
  <c r="BN22" i="74"/>
  <c r="BS22" i="74"/>
  <c r="BX22" i="74"/>
  <c r="CB22" i="74"/>
  <c r="CI21" i="74"/>
  <c r="H26" i="74"/>
  <c r="Q26" i="74"/>
  <c r="Y26" i="74"/>
  <c r="AG26" i="74"/>
  <c r="AQ26" i="74"/>
  <c r="AZ26" i="74"/>
  <c r="BL26" i="74"/>
  <c r="BV26" i="74"/>
  <c r="CD26" i="74"/>
  <c r="BH13" i="75"/>
  <c r="I13" i="75"/>
  <c r="BT26" i="75"/>
  <c r="C31" i="75"/>
  <c r="AS31" i="75"/>
  <c r="BX30" i="75"/>
  <c r="BL9" i="75"/>
  <c r="H31" i="75"/>
  <c r="AC22" i="75"/>
  <c r="AD29" i="76"/>
  <c r="BR29" i="76"/>
  <c r="CF29" i="76"/>
  <c r="BP9" i="76"/>
  <c r="BV9" i="76"/>
  <c r="BZ9" i="76"/>
  <c r="CI7" i="76"/>
  <c r="W9" i="76"/>
  <c r="AI9" i="76"/>
  <c r="AN9" i="76"/>
  <c r="BN31" i="76"/>
  <c r="BS9" i="76"/>
  <c r="CI8" i="76"/>
  <c r="E13" i="76"/>
  <c r="H13" i="76"/>
  <c r="L13" i="76"/>
  <c r="U13" i="76"/>
  <c r="Y13" i="76"/>
  <c r="BQ13" i="76"/>
  <c r="AK13" i="76"/>
  <c r="AQ13" i="76"/>
  <c r="AU13" i="76"/>
  <c r="BG13" i="76"/>
  <c r="BL13" i="76"/>
  <c r="BP13" i="76"/>
  <c r="BZ13" i="76"/>
  <c r="CD13" i="76"/>
  <c r="G22" i="76"/>
  <c r="Q22" i="76"/>
  <c r="AA22" i="76"/>
  <c r="AD22" i="76"/>
  <c r="AH22" i="76"/>
  <c r="AS22" i="76"/>
  <c r="BE22" i="76"/>
  <c r="BR22" i="76"/>
  <c r="BW22" i="76"/>
  <c r="CG22" i="76"/>
  <c r="E22" i="76"/>
  <c r="Y22" i="76"/>
  <c r="BQ22" i="76"/>
  <c r="AK22" i="76"/>
  <c r="AQ22" i="76"/>
  <c r="AU22" i="76"/>
  <c r="AZ22" i="76"/>
  <c r="BG22" i="76"/>
  <c r="G29" i="77"/>
  <c r="AJ29" i="77"/>
  <c r="BY29" i="77"/>
  <c r="AM13" i="77"/>
  <c r="U9" i="77"/>
  <c r="CD22" i="79"/>
  <c r="J22" i="79"/>
  <c r="T22" i="79"/>
  <c r="BI22" i="79"/>
  <c r="BI31" i="79"/>
  <c r="W26" i="79"/>
  <c r="W29" i="79"/>
  <c r="AE29" i="79"/>
  <c r="AE26" i="79"/>
  <c r="BE26" i="79"/>
  <c r="BE29" i="79"/>
  <c r="BN26" i="79"/>
  <c r="BN29" i="79"/>
  <c r="W31" i="77"/>
  <c r="AE31" i="77"/>
  <c r="AM31" i="77"/>
  <c r="BS31" i="77"/>
  <c r="CB31" i="77"/>
  <c r="Y31" i="78"/>
  <c r="AG31" i="78"/>
  <c r="M31" i="78"/>
  <c r="M22" i="78"/>
  <c r="I26" i="78"/>
  <c r="I29" i="78"/>
  <c r="M29" i="78"/>
  <c r="M26" i="78"/>
  <c r="AA26" i="78"/>
  <c r="AA29" i="78"/>
  <c r="AD29" i="78"/>
  <c r="AD26" i="78"/>
  <c r="AR26" i="78"/>
  <c r="AR29" i="78"/>
  <c r="AV29" i="78"/>
  <c r="AV26" i="78"/>
  <c r="BM26" i="78"/>
  <c r="BM29" i="78"/>
  <c r="BR29" i="78"/>
  <c r="BR26" i="78"/>
  <c r="CF26" i="78"/>
  <c r="CF29" i="78"/>
  <c r="J31" i="79"/>
  <c r="AM9" i="79"/>
  <c r="BB31" i="75"/>
  <c r="BI9" i="75"/>
  <c r="G30" i="75"/>
  <c r="CH22" i="75"/>
  <c r="CI20" i="75"/>
  <c r="M22" i="75"/>
  <c r="R22" i="75"/>
  <c r="V22" i="75"/>
  <c r="AA22" i="75"/>
  <c r="AL22" i="75"/>
  <c r="BM22" i="75"/>
  <c r="CA22" i="75"/>
  <c r="S26" i="75"/>
  <c r="G26" i="75"/>
  <c r="K26" i="75"/>
  <c r="O26" i="75"/>
  <c r="X26" i="75"/>
  <c r="AC26" i="75"/>
  <c r="AJ26" i="75"/>
  <c r="AP26" i="75"/>
  <c r="AT26" i="75"/>
  <c r="AY26" i="75"/>
  <c r="BK26" i="75"/>
  <c r="BO26" i="75"/>
  <c r="BY26" i="75"/>
  <c r="CC26" i="75"/>
  <c r="CH26" i="75"/>
  <c r="R29" i="76"/>
  <c r="BB29" i="76"/>
  <c r="BP22" i="76"/>
  <c r="BZ22" i="76"/>
  <c r="CD22" i="76"/>
  <c r="CI20" i="76"/>
  <c r="J22" i="76"/>
  <c r="N22" i="76"/>
  <c r="T22" i="76"/>
  <c r="W22" i="76"/>
  <c r="AB22" i="76"/>
  <c r="AI22" i="76"/>
  <c r="AN22" i="76"/>
  <c r="BI22" i="76"/>
  <c r="BS22" i="76"/>
  <c r="BX22" i="76"/>
  <c r="CB22" i="76"/>
  <c r="E26" i="76"/>
  <c r="H26" i="76"/>
  <c r="Q26" i="76"/>
  <c r="U26" i="76"/>
  <c r="BQ26" i="76"/>
  <c r="AG26" i="76"/>
  <c r="AK26" i="76"/>
  <c r="AQ26" i="76"/>
  <c r="AZ26" i="76"/>
  <c r="BG26" i="76"/>
  <c r="BP26" i="76"/>
  <c r="BV26" i="76"/>
  <c r="BZ26" i="76"/>
  <c r="CD26" i="76"/>
  <c r="BY31" i="77"/>
  <c r="X29" i="77"/>
  <c r="AP29" i="77"/>
  <c r="W13" i="77"/>
  <c r="CC29" i="77"/>
  <c r="AH26" i="78"/>
  <c r="X9" i="77"/>
  <c r="AF9" i="77"/>
  <c r="BP22" i="77"/>
  <c r="CD22" i="77"/>
  <c r="CI20" i="77"/>
  <c r="J22" i="77"/>
  <c r="N22" i="77"/>
  <c r="T22" i="77"/>
  <c r="CI25" i="77"/>
  <c r="Q26" i="77"/>
  <c r="U26" i="77"/>
  <c r="Y26" i="77"/>
  <c r="BQ26" i="77"/>
  <c r="AG26" i="77"/>
  <c r="AK26" i="77"/>
  <c r="AQ26" i="77"/>
  <c r="AU26" i="77"/>
  <c r="AZ26" i="77"/>
  <c r="BG26" i="77"/>
  <c r="BL26" i="77"/>
  <c r="BP26" i="77"/>
  <c r="BV26" i="77"/>
  <c r="BZ26" i="77"/>
  <c r="CD26" i="77"/>
  <c r="BZ31" i="78"/>
  <c r="CI7" i="78"/>
  <c r="J31" i="78"/>
  <c r="T31" i="78"/>
  <c r="W31" i="78"/>
  <c r="AB31" i="78"/>
  <c r="AE31" i="78"/>
  <c r="AI9" i="78"/>
  <c r="AM31" i="78"/>
  <c r="BN31" i="78"/>
  <c r="BS31" i="78"/>
  <c r="BX9" i="78"/>
  <c r="CB9" i="78"/>
  <c r="CI8" i="78"/>
  <c r="E13" i="78"/>
  <c r="H13" i="78"/>
  <c r="L13" i="78"/>
  <c r="U13" i="78"/>
  <c r="Y13" i="78"/>
  <c r="BQ13" i="78"/>
  <c r="AK13" i="78"/>
  <c r="AQ13" i="78"/>
  <c r="AU13" i="78"/>
  <c r="BG13" i="78"/>
  <c r="BL13" i="78"/>
  <c r="BP13" i="78"/>
  <c r="BZ13" i="78"/>
  <c r="CD13" i="78"/>
  <c r="V22" i="78"/>
  <c r="AD22" i="78"/>
  <c r="AH22" i="78"/>
  <c r="AL22" i="78"/>
  <c r="BL22" i="78"/>
  <c r="BR22" i="78"/>
  <c r="CA22" i="78"/>
  <c r="G9" i="77"/>
  <c r="Y9" i="77"/>
  <c r="BQ9" i="77"/>
  <c r="AG9" i="77"/>
  <c r="AK9" i="77"/>
  <c r="R31" i="78"/>
  <c r="CI5" i="78"/>
  <c r="G9" i="78"/>
  <c r="V9" i="78"/>
  <c r="AA9" i="78"/>
  <c r="AD9" i="78"/>
  <c r="AL9" i="78"/>
  <c r="AS31" i="78"/>
  <c r="AW31" i="78"/>
  <c r="BE9" i="78"/>
  <c r="BW9" i="78"/>
  <c r="CA9" i="78"/>
  <c r="BP22" i="78"/>
  <c r="BZ22" i="78"/>
  <c r="CI20" i="78"/>
  <c r="J22" i="78"/>
  <c r="N22" i="78"/>
  <c r="T22" i="78"/>
  <c r="T27" i="78" s="1"/>
  <c r="W22" i="78"/>
  <c r="AB22" i="78"/>
  <c r="AE22" i="78"/>
  <c r="AI22" i="78"/>
  <c r="BI22" i="78"/>
  <c r="BS22" i="78"/>
  <c r="BX22" i="78"/>
  <c r="CB22" i="78"/>
  <c r="E26" i="78"/>
  <c r="H26" i="78"/>
  <c r="L26" i="78"/>
  <c r="U26" i="78"/>
  <c r="Y26" i="78"/>
  <c r="BQ26" i="78"/>
  <c r="AK26" i="78"/>
  <c r="AQ26" i="78"/>
  <c r="AU26" i="78"/>
  <c r="BG26" i="78"/>
  <c r="BL26" i="78"/>
  <c r="BP26" i="78"/>
  <c r="BZ26" i="78"/>
  <c r="CD26" i="78"/>
  <c r="Y22" i="79"/>
  <c r="BQ22" i="79"/>
  <c r="AK22" i="79"/>
  <c r="AQ22" i="79"/>
  <c r="AU22" i="79"/>
  <c r="AZ22" i="79"/>
  <c r="Y22" i="78"/>
  <c r="BQ22" i="78"/>
  <c r="BQ27" i="78" s="1"/>
  <c r="AK22" i="78"/>
  <c r="CI7" i="79"/>
  <c r="J9" i="79"/>
  <c r="N9" i="79"/>
  <c r="T9" i="79"/>
  <c r="AB9" i="79"/>
  <c r="AE9" i="79"/>
  <c r="AI9" i="79"/>
  <c r="BI9" i="79"/>
  <c r="BN9" i="79"/>
  <c r="BS9" i="79"/>
  <c r="CB9" i="79"/>
  <c r="C29" i="79"/>
  <c r="J29" i="79"/>
  <c r="N13" i="79"/>
  <c r="T29" i="79"/>
  <c r="W13" i="79"/>
  <c r="AB29" i="79"/>
  <c r="AE13" i="79"/>
  <c r="AI13" i="79"/>
  <c r="AM13" i="79"/>
  <c r="AS13" i="79"/>
  <c r="AW13" i="79"/>
  <c r="BE13" i="79"/>
  <c r="BI13" i="79"/>
  <c r="BN13" i="79"/>
  <c r="BS13" i="79"/>
  <c r="BX29" i="79"/>
  <c r="CB13" i="79"/>
  <c r="CG29" i="79"/>
  <c r="CI18" i="79"/>
  <c r="L22" i="79"/>
  <c r="Q22" i="79"/>
  <c r="CG22" i="79"/>
  <c r="E22" i="79"/>
  <c r="N31" i="79"/>
  <c r="N29" i="79"/>
  <c r="AI29" i="79"/>
  <c r="AS29" i="79"/>
  <c r="CB29" i="79"/>
  <c r="C13" i="79"/>
  <c r="J13" i="79"/>
  <c r="T13" i="79"/>
  <c r="AB13" i="79"/>
  <c r="BX13" i="79"/>
  <c r="CG13" i="79"/>
  <c r="C22" i="79"/>
  <c r="T31" i="79"/>
  <c r="CG31" i="79"/>
  <c r="BI29" i="79"/>
  <c r="BS29" i="79"/>
  <c r="AM29" i="79"/>
  <c r="AW29" i="79"/>
  <c r="F9" i="79"/>
  <c r="Y9" i="79"/>
  <c r="BQ9" i="79"/>
  <c r="AG9" i="79"/>
  <c r="AK9" i="79"/>
  <c r="AV9" i="79"/>
  <c r="BB9" i="79"/>
  <c r="BP9" i="79"/>
  <c r="BV9" i="79"/>
  <c r="BZ9" i="79"/>
  <c r="S30" i="79"/>
  <c r="CI6" i="79"/>
  <c r="K30" i="79"/>
  <c r="K9" i="79"/>
  <c r="O30" i="79"/>
  <c r="O9" i="79"/>
  <c r="X9" i="79"/>
  <c r="AC30" i="79"/>
  <c r="AC9" i="79"/>
  <c r="AF30" i="79"/>
  <c r="AF9" i="79"/>
  <c r="AJ30" i="79"/>
  <c r="AJ9" i="79"/>
  <c r="AP31" i="79"/>
  <c r="AP9" i="79"/>
  <c r="AT30" i="79"/>
  <c r="AY30" i="79"/>
  <c r="BF30" i="79"/>
  <c r="BK31" i="79"/>
  <c r="BK30" i="79"/>
  <c r="BK9" i="79"/>
  <c r="BO30" i="79"/>
  <c r="BO9" i="79"/>
  <c r="BT30" i="79"/>
  <c r="BT9" i="79"/>
  <c r="BY30" i="79"/>
  <c r="BY9" i="79"/>
  <c r="CC31" i="79"/>
  <c r="CC30" i="79"/>
  <c r="CC9" i="79"/>
  <c r="CH30" i="79"/>
  <c r="CI8" i="79"/>
  <c r="AS9" i="79"/>
  <c r="CI24" i="79"/>
  <c r="G30" i="79"/>
  <c r="M22" i="79"/>
  <c r="M31" i="79"/>
  <c r="C31" i="79"/>
  <c r="CI5" i="79"/>
  <c r="G31" i="79"/>
  <c r="G9" i="79"/>
  <c r="L31" i="79"/>
  <c r="L9" i="79"/>
  <c r="Q31" i="79"/>
  <c r="Q9" i="79"/>
  <c r="V9" i="79"/>
  <c r="V31" i="79"/>
  <c r="AA31" i="79"/>
  <c r="AA9" i="79"/>
  <c r="AD9" i="79"/>
  <c r="AD14" i="79" s="1"/>
  <c r="AD31" i="79"/>
  <c r="AH9" i="79"/>
  <c r="AH31" i="79"/>
  <c r="AL9" i="79"/>
  <c r="AL31" i="79"/>
  <c r="BL31" i="79"/>
  <c r="BL9" i="79"/>
  <c r="BR9" i="79"/>
  <c r="BR31" i="79"/>
  <c r="BW9" i="79"/>
  <c r="BW31" i="79"/>
  <c r="CA9" i="79"/>
  <c r="CA31" i="79"/>
  <c r="AW9" i="79"/>
  <c r="F26" i="79"/>
  <c r="I26" i="79"/>
  <c r="I27" i="79" s="1"/>
  <c r="I39" i="79" s="1"/>
  <c r="M26" i="79"/>
  <c r="R26" i="79"/>
  <c r="R27" i="79" s="1"/>
  <c r="R39" i="79" s="1"/>
  <c r="V26" i="79"/>
  <c r="AA26" i="79"/>
  <c r="AD26" i="79"/>
  <c r="AH26" i="79"/>
  <c r="AL26" i="79"/>
  <c r="AL27" i="79" s="1"/>
  <c r="AL39" i="79" s="1"/>
  <c r="AR26" i="79"/>
  <c r="AV26" i="79"/>
  <c r="BB26" i="79"/>
  <c r="BH26" i="79"/>
  <c r="BM26" i="79"/>
  <c r="BR26" i="79"/>
  <c r="BW26" i="79"/>
  <c r="CA26" i="79"/>
  <c r="CF26" i="79"/>
  <c r="CI25" i="79"/>
  <c r="X30" i="79"/>
  <c r="S22" i="79"/>
  <c r="I31" i="79"/>
  <c r="M9" i="79"/>
  <c r="R9" i="79"/>
  <c r="C9" i="79"/>
  <c r="BE9" i="79"/>
  <c r="S29" i="79"/>
  <c r="S13" i="79"/>
  <c r="CI11" i="79"/>
  <c r="G29" i="79"/>
  <c r="G13" i="79"/>
  <c r="K29" i="79"/>
  <c r="K13" i="79"/>
  <c r="O29" i="79"/>
  <c r="O13" i="79"/>
  <c r="X29" i="79"/>
  <c r="X13" i="79"/>
  <c r="AC29" i="79"/>
  <c r="AC13" i="79"/>
  <c r="AF29" i="79"/>
  <c r="AF13" i="79"/>
  <c r="AJ29" i="79"/>
  <c r="AJ13" i="79"/>
  <c r="AP29" i="79"/>
  <c r="AP13" i="79"/>
  <c r="AT29" i="79"/>
  <c r="AT13" i="79"/>
  <c r="AY29" i="79"/>
  <c r="AY13" i="79"/>
  <c r="BF29" i="79"/>
  <c r="BF13" i="79"/>
  <c r="BK29" i="79"/>
  <c r="BK13" i="79"/>
  <c r="BO29" i="79"/>
  <c r="BO13" i="79"/>
  <c r="BT29" i="79"/>
  <c r="BT13" i="79"/>
  <c r="BY29" i="79"/>
  <c r="BY13" i="79"/>
  <c r="CC29" i="79"/>
  <c r="CC13" i="79"/>
  <c r="CH29" i="79"/>
  <c r="CH13" i="79"/>
  <c r="H22" i="79"/>
  <c r="U22" i="79"/>
  <c r="BG22" i="79"/>
  <c r="CI19" i="79"/>
  <c r="AP30" i="79"/>
  <c r="S31" i="79"/>
  <c r="W31" i="79"/>
  <c r="AB31" i="79"/>
  <c r="AE31" i="79"/>
  <c r="AI31" i="79"/>
  <c r="AM31" i="79"/>
  <c r="AT31" i="79"/>
  <c r="AY31" i="79"/>
  <c r="BF31" i="79"/>
  <c r="BN31" i="79"/>
  <c r="BS31" i="79"/>
  <c r="BX31" i="79"/>
  <c r="CB31" i="79"/>
  <c r="CH31" i="79"/>
  <c r="E30" i="79"/>
  <c r="H31" i="79"/>
  <c r="H30" i="79"/>
  <c r="L30" i="79"/>
  <c r="Q30" i="79"/>
  <c r="U31" i="79"/>
  <c r="U30" i="79"/>
  <c r="Y30" i="79"/>
  <c r="BQ30" i="79"/>
  <c r="AG30" i="79"/>
  <c r="AK30" i="79"/>
  <c r="AQ30" i="79"/>
  <c r="AU30" i="79"/>
  <c r="AZ30" i="79"/>
  <c r="BG31" i="79"/>
  <c r="BG30" i="79"/>
  <c r="BL30" i="79"/>
  <c r="BP30" i="79"/>
  <c r="BV30" i="79"/>
  <c r="BZ30" i="79"/>
  <c r="CD30" i="79"/>
  <c r="S9" i="79"/>
  <c r="AT9" i="79"/>
  <c r="AY9" i="79"/>
  <c r="BF9" i="79"/>
  <c r="CH9" i="79"/>
  <c r="E29" i="79"/>
  <c r="H29" i="79"/>
  <c r="L29" i="79"/>
  <c r="Q29" i="79"/>
  <c r="U29" i="79"/>
  <c r="Y29" i="79"/>
  <c r="BQ29" i="79"/>
  <c r="AG29" i="79"/>
  <c r="AK29" i="79"/>
  <c r="AQ29" i="79"/>
  <c r="AU29" i="79"/>
  <c r="AZ29" i="79"/>
  <c r="BG29" i="79"/>
  <c r="BL29" i="79"/>
  <c r="BP29" i="79"/>
  <c r="BV29" i="79"/>
  <c r="BZ29" i="79"/>
  <c r="CD29" i="79"/>
  <c r="R31" i="79"/>
  <c r="BB31" i="79"/>
  <c r="E31" i="79"/>
  <c r="X31" i="79"/>
  <c r="AC31" i="79"/>
  <c r="AF31" i="79"/>
  <c r="AJ31" i="79"/>
  <c r="AQ31" i="79"/>
  <c r="AU31" i="79"/>
  <c r="AZ31" i="79"/>
  <c r="BO31" i="79"/>
  <c r="BT31" i="79"/>
  <c r="BY31" i="79"/>
  <c r="CD31" i="79"/>
  <c r="F30" i="79"/>
  <c r="I30" i="79"/>
  <c r="M30" i="79"/>
  <c r="V30" i="79"/>
  <c r="AA30" i="79"/>
  <c r="AD30" i="79"/>
  <c r="AL30" i="79"/>
  <c r="AR30" i="79"/>
  <c r="AV30" i="79"/>
  <c r="BH30" i="79"/>
  <c r="BM30" i="79"/>
  <c r="BR30" i="79"/>
  <c r="CA30" i="79"/>
  <c r="CF30" i="79"/>
  <c r="E9" i="79"/>
  <c r="H9" i="79"/>
  <c r="U9" i="79"/>
  <c r="AQ9" i="79"/>
  <c r="AU9" i="79"/>
  <c r="AZ9" i="79"/>
  <c r="BG9" i="79"/>
  <c r="CD9" i="79"/>
  <c r="BM22" i="79"/>
  <c r="F31" i="79"/>
  <c r="BH31" i="79"/>
  <c r="K31" i="79"/>
  <c r="O31" i="79"/>
  <c r="Y31" i="79"/>
  <c r="BQ31" i="79"/>
  <c r="AG31" i="79"/>
  <c r="AK31" i="79"/>
  <c r="BP31" i="79"/>
  <c r="BV31" i="79"/>
  <c r="BZ31" i="79"/>
  <c r="C30" i="79"/>
  <c r="J30" i="79"/>
  <c r="N30" i="79"/>
  <c r="T30" i="79"/>
  <c r="W30" i="79"/>
  <c r="AB30" i="79"/>
  <c r="AE30" i="79"/>
  <c r="AI30" i="79"/>
  <c r="AM30" i="79"/>
  <c r="AS30" i="79"/>
  <c r="AW30" i="79"/>
  <c r="BE30" i="79"/>
  <c r="BI30" i="79"/>
  <c r="BN30" i="79"/>
  <c r="BS30" i="79"/>
  <c r="BX30" i="79"/>
  <c r="CB30" i="79"/>
  <c r="CG30" i="79"/>
  <c r="I9" i="79"/>
  <c r="AR9" i="79"/>
  <c r="BM9" i="79"/>
  <c r="CF9" i="79"/>
  <c r="E13" i="79"/>
  <c r="H13" i="79"/>
  <c r="L13" i="79"/>
  <c r="Q13" i="79"/>
  <c r="U13" i="79"/>
  <c r="Y13" i="79"/>
  <c r="BQ13" i="79"/>
  <c r="AG13" i="79"/>
  <c r="AK13" i="79"/>
  <c r="AQ13" i="79"/>
  <c r="AU13" i="79"/>
  <c r="AZ13" i="79"/>
  <c r="BG13" i="79"/>
  <c r="BL13" i="79"/>
  <c r="BP13" i="79"/>
  <c r="BV13" i="79"/>
  <c r="BZ13" i="79"/>
  <c r="CD13" i="79"/>
  <c r="BM31" i="79"/>
  <c r="AG30" i="78"/>
  <c r="BE31" i="78"/>
  <c r="CI12" i="78"/>
  <c r="BP31" i="78"/>
  <c r="AI31" i="78"/>
  <c r="T9" i="78"/>
  <c r="C30" i="78"/>
  <c r="AR9" i="78"/>
  <c r="W29" i="78"/>
  <c r="AM29" i="78"/>
  <c r="BI29" i="78"/>
  <c r="CB29" i="78"/>
  <c r="C31" i="78"/>
  <c r="BY31" i="78"/>
  <c r="G31" i="78"/>
  <c r="L31" i="78"/>
  <c r="Q31" i="78"/>
  <c r="V31" i="78"/>
  <c r="AA31" i="78"/>
  <c r="AD31" i="78"/>
  <c r="AH31" i="78"/>
  <c r="AL31" i="78"/>
  <c r="BL31" i="78"/>
  <c r="BR31" i="78"/>
  <c r="BW31" i="78"/>
  <c r="CA31" i="78"/>
  <c r="CG31" i="78"/>
  <c r="S30" i="78"/>
  <c r="G30" i="78"/>
  <c r="K30" i="78"/>
  <c r="O30" i="78"/>
  <c r="X30" i="78"/>
  <c r="AC30" i="78"/>
  <c r="AF30" i="78"/>
  <c r="AJ30" i="78"/>
  <c r="AP30" i="78"/>
  <c r="AP31" i="78"/>
  <c r="AT30" i="78"/>
  <c r="AY30" i="78"/>
  <c r="BF30" i="78"/>
  <c r="BK30" i="78"/>
  <c r="BK31" i="78"/>
  <c r="BO30" i="78"/>
  <c r="BT30" i="78"/>
  <c r="BY30" i="78"/>
  <c r="CC31" i="78"/>
  <c r="CC30" i="78"/>
  <c r="CH30" i="78"/>
  <c r="C9" i="78"/>
  <c r="J9" i="78"/>
  <c r="N9" i="78"/>
  <c r="W9" i="78"/>
  <c r="AB9" i="78"/>
  <c r="AE9" i="78"/>
  <c r="AM9" i="78"/>
  <c r="AS9" i="78"/>
  <c r="AW9" i="78"/>
  <c r="BI9" i="78"/>
  <c r="BN9" i="78"/>
  <c r="BS9" i="78"/>
  <c r="CG9" i="78"/>
  <c r="F13" i="78"/>
  <c r="I13" i="78"/>
  <c r="M13" i="78"/>
  <c r="X22" i="78"/>
  <c r="AC22" i="78"/>
  <c r="AF22" i="78"/>
  <c r="AJ22" i="78"/>
  <c r="BO22" i="78"/>
  <c r="BT22" i="78"/>
  <c r="BY22" i="78"/>
  <c r="CI19" i="78"/>
  <c r="J29" i="78"/>
  <c r="AB29" i="78"/>
  <c r="AS29" i="78"/>
  <c r="BN29" i="78"/>
  <c r="CG29" i="78"/>
  <c r="CF31" i="78"/>
  <c r="N30" i="78"/>
  <c r="AE30" i="78"/>
  <c r="AS30" i="78"/>
  <c r="BE30" i="78"/>
  <c r="BS30" i="78"/>
  <c r="F9" i="78"/>
  <c r="BB9" i="78"/>
  <c r="S31" i="78"/>
  <c r="AT31" i="78"/>
  <c r="AY31" i="78"/>
  <c r="BF31" i="78"/>
  <c r="BX31" i="78"/>
  <c r="CB31" i="78"/>
  <c r="CH31" i="78"/>
  <c r="H31" i="78"/>
  <c r="U31" i="78"/>
  <c r="BG31" i="78"/>
  <c r="CI6" i="78"/>
  <c r="S9" i="78"/>
  <c r="K9" i="78"/>
  <c r="O9" i="78"/>
  <c r="AT9" i="78"/>
  <c r="AY9" i="78"/>
  <c r="BF9" i="78"/>
  <c r="CH9" i="78"/>
  <c r="CI11" i="78"/>
  <c r="C13" i="78"/>
  <c r="N13" i="78"/>
  <c r="T13" i="78"/>
  <c r="AE13" i="78"/>
  <c r="AI13" i="78"/>
  <c r="AW13" i="78"/>
  <c r="BE13" i="78"/>
  <c r="BS13" i="78"/>
  <c r="BX13" i="78"/>
  <c r="K22" i="78"/>
  <c r="O22" i="78"/>
  <c r="AP22" i="78"/>
  <c r="BK22" i="78"/>
  <c r="C26" i="78"/>
  <c r="CI24" i="78"/>
  <c r="E30" i="78"/>
  <c r="U30" i="78"/>
  <c r="AK30" i="78"/>
  <c r="BG30" i="78"/>
  <c r="BZ30" i="78"/>
  <c r="J30" i="78"/>
  <c r="T30" i="78"/>
  <c r="AB30" i="78"/>
  <c r="AI30" i="78"/>
  <c r="AW30" i="78"/>
  <c r="BN30" i="78"/>
  <c r="BX30" i="78"/>
  <c r="CG30" i="78"/>
  <c r="AV9" i="78"/>
  <c r="E31" i="78"/>
  <c r="X31" i="78"/>
  <c r="AC31" i="78"/>
  <c r="AF31" i="78"/>
  <c r="AJ31" i="78"/>
  <c r="AQ31" i="78"/>
  <c r="AU31" i="78"/>
  <c r="AZ31" i="78"/>
  <c r="BH31" i="78"/>
  <c r="BO31" i="78"/>
  <c r="BT31" i="78"/>
  <c r="CD31" i="78"/>
  <c r="F30" i="78"/>
  <c r="I30" i="78"/>
  <c r="M30" i="78"/>
  <c r="R30" i="78"/>
  <c r="V30" i="78"/>
  <c r="AA30" i="78"/>
  <c r="AD30" i="78"/>
  <c r="AH30" i="78"/>
  <c r="AL30" i="78"/>
  <c r="AR30" i="78"/>
  <c r="AV30" i="78"/>
  <c r="BB30" i="78"/>
  <c r="BH30" i="78"/>
  <c r="BM31" i="78"/>
  <c r="BM30" i="78"/>
  <c r="BR30" i="78"/>
  <c r="BW30" i="78"/>
  <c r="CA30" i="78"/>
  <c r="CF30" i="78"/>
  <c r="E9" i="78"/>
  <c r="H9" i="78"/>
  <c r="L9" i="78"/>
  <c r="Q9" i="78"/>
  <c r="U9" i="78"/>
  <c r="Y9" i="78"/>
  <c r="BQ9" i="78"/>
  <c r="AG9" i="78"/>
  <c r="AK9" i="78"/>
  <c r="AQ9" i="78"/>
  <c r="AU9" i="78"/>
  <c r="AZ9" i="78"/>
  <c r="BG9" i="78"/>
  <c r="BL9" i="78"/>
  <c r="BP9" i="78"/>
  <c r="BV9" i="78"/>
  <c r="BZ9" i="78"/>
  <c r="CD9" i="78"/>
  <c r="S13" i="78"/>
  <c r="G13" i="78"/>
  <c r="K13" i="78"/>
  <c r="O13" i="78"/>
  <c r="X13" i="78"/>
  <c r="AC13" i="78"/>
  <c r="AF13" i="78"/>
  <c r="AJ13" i="78"/>
  <c r="AP13" i="78"/>
  <c r="AT13" i="78"/>
  <c r="AY13" i="78"/>
  <c r="BF13" i="78"/>
  <c r="BK13" i="78"/>
  <c r="BO13" i="78"/>
  <c r="BT13" i="78"/>
  <c r="BY13" i="78"/>
  <c r="CC13" i="78"/>
  <c r="CH13" i="78"/>
  <c r="CI18" i="78"/>
  <c r="C22" i="78"/>
  <c r="G22" i="78"/>
  <c r="AS22" i="78"/>
  <c r="AW22" i="78"/>
  <c r="BE22" i="78"/>
  <c r="CG22" i="78"/>
  <c r="S26" i="78"/>
  <c r="G26" i="78"/>
  <c r="K26" i="78"/>
  <c r="O26" i="78"/>
  <c r="X26" i="78"/>
  <c r="AC26" i="78"/>
  <c r="AF26" i="78"/>
  <c r="AJ26" i="78"/>
  <c r="AP26" i="78"/>
  <c r="AT26" i="78"/>
  <c r="AY26" i="78"/>
  <c r="BF26" i="78"/>
  <c r="BK26" i="78"/>
  <c r="BO26" i="78"/>
  <c r="BT26" i="78"/>
  <c r="BY26" i="78"/>
  <c r="CC26" i="78"/>
  <c r="CH26" i="78"/>
  <c r="H30" i="78"/>
  <c r="Y30" i="78"/>
  <c r="AQ30" i="78"/>
  <c r="BL30" i="78"/>
  <c r="CD30" i="78"/>
  <c r="CC22" i="78"/>
  <c r="H22" i="78"/>
  <c r="U22" i="78"/>
  <c r="BG22" i="78"/>
  <c r="J13" i="77"/>
  <c r="AB13" i="77"/>
  <c r="AS13" i="77"/>
  <c r="BN13" i="77"/>
  <c r="CG13" i="77"/>
  <c r="CI19" i="77"/>
  <c r="E26" i="77"/>
  <c r="AE29" i="77"/>
  <c r="AI29" i="77"/>
  <c r="AW29" i="77"/>
  <c r="BE29" i="77"/>
  <c r="BS29" i="77"/>
  <c r="BX29" i="77"/>
  <c r="N13" i="77"/>
  <c r="C29" i="77"/>
  <c r="T29" i="77"/>
  <c r="H31" i="77"/>
  <c r="H30" i="77"/>
  <c r="Q30" i="77"/>
  <c r="BQ30" i="77"/>
  <c r="AQ30" i="77"/>
  <c r="BL30" i="77"/>
  <c r="CD30" i="77"/>
  <c r="AY9" i="77"/>
  <c r="CH9" i="77"/>
  <c r="CI18" i="77"/>
  <c r="BM22" i="77"/>
  <c r="C31" i="77"/>
  <c r="G31" i="77"/>
  <c r="L31" i="77"/>
  <c r="Q31" i="77"/>
  <c r="V31" i="77"/>
  <c r="AA31" i="77"/>
  <c r="AD31" i="77"/>
  <c r="AH31" i="77"/>
  <c r="AL31" i="77"/>
  <c r="AS31" i="77"/>
  <c r="AW31" i="77"/>
  <c r="BE31" i="77"/>
  <c r="BL31" i="77"/>
  <c r="BR31" i="77"/>
  <c r="BW31" i="77"/>
  <c r="CA31" i="77"/>
  <c r="CG31" i="77"/>
  <c r="S30" i="77"/>
  <c r="G30" i="77"/>
  <c r="K30" i="77"/>
  <c r="O30" i="77"/>
  <c r="X30" i="77"/>
  <c r="AC30" i="77"/>
  <c r="AF30" i="77"/>
  <c r="AJ30" i="77"/>
  <c r="AP30" i="77"/>
  <c r="AP31" i="77"/>
  <c r="AT30" i="77"/>
  <c r="AY30" i="77"/>
  <c r="BF30" i="77"/>
  <c r="BK30" i="77"/>
  <c r="BK31" i="77"/>
  <c r="BO30" i="77"/>
  <c r="BT30" i="77"/>
  <c r="BY30" i="77"/>
  <c r="CC30" i="77"/>
  <c r="CC31" i="77"/>
  <c r="CH30" i="77"/>
  <c r="C9" i="77"/>
  <c r="W9" i="77"/>
  <c r="AB9" i="77"/>
  <c r="AE9" i="77"/>
  <c r="AI9" i="77"/>
  <c r="AM9" i="77"/>
  <c r="AS9" i="77"/>
  <c r="AW9" i="77"/>
  <c r="BE9" i="77"/>
  <c r="BN9" i="77"/>
  <c r="BS9" i="77"/>
  <c r="BX9" i="77"/>
  <c r="CB9" i="77"/>
  <c r="CG9" i="77"/>
  <c r="I22" i="77"/>
  <c r="M22" i="77"/>
  <c r="R22" i="77"/>
  <c r="W22" i="77"/>
  <c r="AB22" i="77"/>
  <c r="AE22" i="77"/>
  <c r="AI22" i="77"/>
  <c r="AM22" i="77"/>
  <c r="BN22" i="77"/>
  <c r="BS22" i="77"/>
  <c r="BX22" i="77"/>
  <c r="CB22" i="77"/>
  <c r="C26" i="77"/>
  <c r="J26" i="77"/>
  <c r="N26" i="77"/>
  <c r="T26" i="77"/>
  <c r="W26" i="77"/>
  <c r="AB26" i="77"/>
  <c r="AE26" i="77"/>
  <c r="AI26" i="77"/>
  <c r="AM26" i="77"/>
  <c r="AS26" i="77"/>
  <c r="AW26" i="77"/>
  <c r="BE26" i="77"/>
  <c r="BI26" i="77"/>
  <c r="BN26" i="77"/>
  <c r="BS26" i="77"/>
  <c r="BX26" i="77"/>
  <c r="CB26" i="77"/>
  <c r="BK29" i="77"/>
  <c r="E30" i="77"/>
  <c r="L30" i="77"/>
  <c r="Y30" i="77"/>
  <c r="AG30" i="77"/>
  <c r="AU30" i="77"/>
  <c r="BG31" i="77"/>
  <c r="BG30" i="77"/>
  <c r="BP30" i="77"/>
  <c r="BZ30" i="77"/>
  <c r="BF9" i="77"/>
  <c r="E31" i="77"/>
  <c r="J31" i="77"/>
  <c r="N31" i="77"/>
  <c r="T31" i="77"/>
  <c r="X31" i="77"/>
  <c r="AC31" i="77"/>
  <c r="AF31" i="77"/>
  <c r="AQ31" i="77"/>
  <c r="AU31" i="77"/>
  <c r="AZ31" i="77"/>
  <c r="BH31" i="77"/>
  <c r="BO31" i="77"/>
  <c r="BT31" i="77"/>
  <c r="CD31" i="77"/>
  <c r="CI5" i="77"/>
  <c r="F30" i="77"/>
  <c r="I30" i="77"/>
  <c r="R30" i="77"/>
  <c r="V30" i="77"/>
  <c r="AA30" i="77"/>
  <c r="AH30" i="77"/>
  <c r="AL30" i="77"/>
  <c r="AR30" i="77"/>
  <c r="BB30" i="77"/>
  <c r="BH30" i="77"/>
  <c r="BM31" i="77"/>
  <c r="BM30" i="77"/>
  <c r="BW30" i="77"/>
  <c r="CA30" i="77"/>
  <c r="CF30" i="77"/>
  <c r="E9" i="77"/>
  <c r="H9" i="77"/>
  <c r="L9" i="77"/>
  <c r="Q9" i="77"/>
  <c r="AQ9" i="77"/>
  <c r="AU9" i="77"/>
  <c r="AZ9" i="77"/>
  <c r="BG9" i="77"/>
  <c r="BL9" i="77"/>
  <c r="CD9" i="77"/>
  <c r="S13" i="77"/>
  <c r="G13" i="77"/>
  <c r="K13" i="77"/>
  <c r="K14" i="77" s="1"/>
  <c r="O13" i="77"/>
  <c r="X13" i="77"/>
  <c r="AC13" i="77"/>
  <c r="AF13" i="77"/>
  <c r="AJ13" i="77"/>
  <c r="AP13" i="77"/>
  <c r="AT13" i="77"/>
  <c r="AY13" i="77"/>
  <c r="BF13" i="77"/>
  <c r="BO13" i="77"/>
  <c r="BT13" i="77"/>
  <c r="BY13" i="77"/>
  <c r="CH13" i="77"/>
  <c r="F22" i="77"/>
  <c r="K22" i="77"/>
  <c r="O22" i="77"/>
  <c r="AR22" i="77"/>
  <c r="AV22" i="77"/>
  <c r="BB22" i="77"/>
  <c r="BI22" i="77"/>
  <c r="CF22" i="77"/>
  <c r="H22" i="77"/>
  <c r="M30" i="77"/>
  <c r="S31" i="77"/>
  <c r="U31" i="77"/>
  <c r="U30" i="77"/>
  <c r="AK30" i="77"/>
  <c r="AZ30" i="77"/>
  <c r="BV30" i="77"/>
  <c r="CI6" i="77"/>
  <c r="AT9" i="77"/>
  <c r="CI11" i="77"/>
  <c r="F31" i="77"/>
  <c r="Y31" i="77"/>
  <c r="BQ31" i="77"/>
  <c r="AG31" i="77"/>
  <c r="AK31" i="77"/>
  <c r="AR31" i="77"/>
  <c r="AV31" i="77"/>
  <c r="BB31" i="77"/>
  <c r="BI31" i="77"/>
  <c r="BP31" i="77"/>
  <c r="BV31" i="77"/>
  <c r="BZ31" i="77"/>
  <c r="CF31" i="77"/>
  <c r="C30" i="77"/>
  <c r="J30" i="77"/>
  <c r="N30" i="77"/>
  <c r="T30" i="77"/>
  <c r="W30" i="77"/>
  <c r="AB30" i="77"/>
  <c r="AE30" i="77"/>
  <c r="AI30" i="77"/>
  <c r="AM30" i="77"/>
  <c r="AS30" i="77"/>
  <c r="AW30" i="77"/>
  <c r="BE30" i="77"/>
  <c r="BI30" i="77"/>
  <c r="BN30" i="77"/>
  <c r="BX30" i="77"/>
  <c r="CB30" i="77"/>
  <c r="CG30" i="77"/>
  <c r="F9" i="77"/>
  <c r="I9" i="77"/>
  <c r="M9" i="77"/>
  <c r="R9" i="77"/>
  <c r="V9" i="77"/>
  <c r="AA9" i="77"/>
  <c r="AD9" i="77"/>
  <c r="AH9" i="77"/>
  <c r="AL9" i="77"/>
  <c r="AR9" i="77"/>
  <c r="AV9" i="77"/>
  <c r="BB9" i="77"/>
  <c r="BR9" i="77"/>
  <c r="BW9" i="77"/>
  <c r="CA9" i="77"/>
  <c r="CF9" i="77"/>
  <c r="E13" i="77"/>
  <c r="H13" i="77"/>
  <c r="L13" i="77"/>
  <c r="Q13" i="77"/>
  <c r="U13" i="77"/>
  <c r="Y13" i="77"/>
  <c r="BQ13" i="77"/>
  <c r="AG13" i="77"/>
  <c r="AK13" i="77"/>
  <c r="AQ13" i="77"/>
  <c r="AU13" i="77"/>
  <c r="AZ13" i="77"/>
  <c r="BG13" i="77"/>
  <c r="BL13" i="77"/>
  <c r="BP13" i="77"/>
  <c r="BV13" i="77"/>
  <c r="BZ13" i="77"/>
  <c r="CD13" i="77"/>
  <c r="C22" i="77"/>
  <c r="V22" i="77"/>
  <c r="AA22" i="77"/>
  <c r="AD22" i="77"/>
  <c r="AH22" i="77"/>
  <c r="AL22" i="77"/>
  <c r="AS22" i="77"/>
  <c r="AW22" i="77"/>
  <c r="BE22" i="77"/>
  <c r="BR22" i="77"/>
  <c r="BW22" i="77"/>
  <c r="CA22" i="77"/>
  <c r="CG22" i="77"/>
  <c r="AD30" i="77"/>
  <c r="AP22" i="77"/>
  <c r="BK22" i="77"/>
  <c r="CC22" i="77"/>
  <c r="CI24" i="77"/>
  <c r="BQ9" i="76"/>
  <c r="W31" i="76"/>
  <c r="BS31" i="76"/>
  <c r="CC13" i="76"/>
  <c r="CC29" i="76"/>
  <c r="S13" i="76"/>
  <c r="AC13" i="76"/>
  <c r="BY13" i="76"/>
  <c r="BY29" i="76"/>
  <c r="CH13" i="76"/>
  <c r="CH29" i="76"/>
  <c r="K13" i="76"/>
  <c r="AJ13" i="76"/>
  <c r="AT13" i="76"/>
  <c r="BF13" i="76"/>
  <c r="BO13" i="76"/>
  <c r="E31" i="76"/>
  <c r="J31" i="76"/>
  <c r="N31" i="76"/>
  <c r="T31" i="76"/>
  <c r="X31" i="76"/>
  <c r="X9" i="76"/>
  <c r="AC31" i="76"/>
  <c r="AC9" i="76"/>
  <c r="AF31" i="76"/>
  <c r="AF9" i="76"/>
  <c r="AJ31" i="76"/>
  <c r="AJ9" i="76"/>
  <c r="AQ31" i="76"/>
  <c r="AU31" i="76"/>
  <c r="AZ31" i="76"/>
  <c r="BH31" i="76"/>
  <c r="BH9" i="76"/>
  <c r="BO31" i="76"/>
  <c r="BO9" i="76"/>
  <c r="BT31" i="76"/>
  <c r="BT9" i="76"/>
  <c r="BY31" i="76"/>
  <c r="BY9" i="76"/>
  <c r="CD31" i="76"/>
  <c r="CI5" i="76"/>
  <c r="F30" i="76"/>
  <c r="I9" i="76"/>
  <c r="I31" i="76"/>
  <c r="I30" i="76"/>
  <c r="M9" i="76"/>
  <c r="M30" i="76"/>
  <c r="R9" i="76"/>
  <c r="R30" i="76"/>
  <c r="V30" i="76"/>
  <c r="AA30" i="76"/>
  <c r="AD30" i="76"/>
  <c r="AH30" i="76"/>
  <c r="AL30" i="76"/>
  <c r="AR30" i="76"/>
  <c r="AV30" i="76"/>
  <c r="BB30" i="76"/>
  <c r="BH30" i="76"/>
  <c r="BM31" i="76"/>
  <c r="BM9" i="76"/>
  <c r="BM30" i="76"/>
  <c r="BR30" i="76"/>
  <c r="BW30" i="76"/>
  <c r="CA30" i="76"/>
  <c r="CF30" i="76"/>
  <c r="J9" i="76"/>
  <c r="T9" i="76"/>
  <c r="BN9" i="76"/>
  <c r="BX9" i="76"/>
  <c r="F13" i="76"/>
  <c r="M13" i="76"/>
  <c r="V13" i="76"/>
  <c r="AD13" i="76"/>
  <c r="AL13" i="76"/>
  <c r="AV13" i="76"/>
  <c r="BH13" i="76"/>
  <c r="BR13" i="76"/>
  <c r="CF13" i="76"/>
  <c r="K9" i="76"/>
  <c r="O9" i="76"/>
  <c r="BI31" i="76"/>
  <c r="E9" i="76"/>
  <c r="U9" i="76"/>
  <c r="AK9" i="76"/>
  <c r="G13" i="76"/>
  <c r="O13" i="76"/>
  <c r="X13" i="76"/>
  <c r="AF13" i="76"/>
  <c r="AP13" i="76"/>
  <c r="AY13" i="76"/>
  <c r="BK13" i="76"/>
  <c r="BT13" i="76"/>
  <c r="C31" i="76"/>
  <c r="G31" i="76"/>
  <c r="G9" i="76"/>
  <c r="L31" i="76"/>
  <c r="Q31" i="76"/>
  <c r="V31" i="76"/>
  <c r="V9" i="76"/>
  <c r="AA9" i="76"/>
  <c r="AA31" i="76"/>
  <c r="AD31" i="76"/>
  <c r="AD9" i="76"/>
  <c r="AH9" i="76"/>
  <c r="AH31" i="76"/>
  <c r="AL31" i="76"/>
  <c r="AL9" i="76"/>
  <c r="AS31" i="76"/>
  <c r="AW31" i="76"/>
  <c r="BE31" i="76"/>
  <c r="BL31" i="76"/>
  <c r="BR31" i="76"/>
  <c r="BR9" i="76"/>
  <c r="BW31" i="76"/>
  <c r="BW9" i="76"/>
  <c r="CA31" i="76"/>
  <c r="CA9" i="76"/>
  <c r="CG31" i="76"/>
  <c r="S30" i="76"/>
  <c r="G30" i="76"/>
  <c r="K30" i="76"/>
  <c r="O30" i="76"/>
  <c r="X30" i="76"/>
  <c r="AC30" i="76"/>
  <c r="AF30" i="76"/>
  <c r="AJ30" i="76"/>
  <c r="AP31" i="76"/>
  <c r="AP30" i="76"/>
  <c r="AP9" i="76"/>
  <c r="AT30" i="76"/>
  <c r="AY30" i="76"/>
  <c r="BF30" i="76"/>
  <c r="BK31" i="76"/>
  <c r="BK30" i="76"/>
  <c r="BK9" i="76"/>
  <c r="BO30" i="76"/>
  <c r="BT30" i="76"/>
  <c r="BY30" i="76"/>
  <c r="CC31" i="76"/>
  <c r="CC30" i="76"/>
  <c r="CC9" i="76"/>
  <c r="CH30" i="76"/>
  <c r="N9" i="76"/>
  <c r="AE9" i="76"/>
  <c r="AW9" i="76"/>
  <c r="I13" i="76"/>
  <c r="R13" i="76"/>
  <c r="AA13" i="76"/>
  <c r="AH13" i="76"/>
  <c r="AR13" i="76"/>
  <c r="BB13" i="76"/>
  <c r="BM13" i="76"/>
  <c r="BW13" i="76"/>
  <c r="AP22" i="76"/>
  <c r="AP27" i="76" s="1"/>
  <c r="AP39" i="76" s="1"/>
  <c r="BK22" i="76"/>
  <c r="BK27" i="76" s="1"/>
  <c r="BK39" i="76" s="1"/>
  <c r="CC22" i="76"/>
  <c r="C26" i="76"/>
  <c r="J26" i="76"/>
  <c r="N26" i="76"/>
  <c r="T26" i="76"/>
  <c r="W26" i="76"/>
  <c r="AB26" i="76"/>
  <c r="AE26" i="76"/>
  <c r="AI26" i="76"/>
  <c r="AN26" i="76"/>
  <c r="AS26" i="76"/>
  <c r="AS27" i="76" s="1"/>
  <c r="AS39" i="76" s="1"/>
  <c r="AW26" i="76"/>
  <c r="BE26" i="76"/>
  <c r="BI26" i="76"/>
  <c r="BN26" i="76"/>
  <c r="BS26" i="76"/>
  <c r="BX26" i="76"/>
  <c r="CB26" i="76"/>
  <c r="CG26" i="76"/>
  <c r="S31" i="76"/>
  <c r="M31" i="76"/>
  <c r="AB31" i="76"/>
  <c r="AI31" i="76"/>
  <c r="AT31" i="76"/>
  <c r="AY31" i="76"/>
  <c r="BF31" i="76"/>
  <c r="CH31" i="76"/>
  <c r="E30" i="76"/>
  <c r="H31" i="76"/>
  <c r="H30" i="76"/>
  <c r="L30" i="76"/>
  <c r="Q30" i="76"/>
  <c r="U30" i="76"/>
  <c r="Y30" i="76"/>
  <c r="BQ30" i="76"/>
  <c r="AG30" i="76"/>
  <c r="AK30" i="76"/>
  <c r="AQ30" i="76"/>
  <c r="AU30" i="76"/>
  <c r="AZ30" i="76"/>
  <c r="BG30" i="76"/>
  <c r="BG31" i="76"/>
  <c r="BL30" i="76"/>
  <c r="BP30" i="76"/>
  <c r="BV30" i="76"/>
  <c r="BZ30" i="76"/>
  <c r="CD30" i="76"/>
  <c r="S9" i="76"/>
  <c r="AT9" i="76"/>
  <c r="AY9" i="76"/>
  <c r="BF9" i="76"/>
  <c r="CH9" i="76"/>
  <c r="CI11" i="76"/>
  <c r="C13" i="76"/>
  <c r="J13" i="76"/>
  <c r="N13" i="76"/>
  <c r="T13" i="76"/>
  <c r="W13" i="76"/>
  <c r="AB13" i="76"/>
  <c r="AE13" i="76"/>
  <c r="AI13" i="76"/>
  <c r="AN13" i="76"/>
  <c r="AS13" i="76"/>
  <c r="AW13" i="76"/>
  <c r="BE13" i="76"/>
  <c r="BI13" i="76"/>
  <c r="BN13" i="76"/>
  <c r="BS13" i="76"/>
  <c r="BX13" i="76"/>
  <c r="CB13" i="76"/>
  <c r="CG13" i="76"/>
  <c r="S22" i="76"/>
  <c r="I22" i="76"/>
  <c r="M22" i="76"/>
  <c r="R22" i="76"/>
  <c r="AT22" i="76"/>
  <c r="AY22" i="76"/>
  <c r="BF22" i="76"/>
  <c r="CH22" i="76"/>
  <c r="CI18" i="76"/>
  <c r="BM22" i="76"/>
  <c r="F31" i="76"/>
  <c r="K31" i="76"/>
  <c r="O31" i="76"/>
  <c r="Y31" i="76"/>
  <c r="AG31" i="76"/>
  <c r="AR31" i="76"/>
  <c r="AV31" i="76"/>
  <c r="BB31" i="76"/>
  <c r="BP31" i="76"/>
  <c r="BV31" i="76"/>
  <c r="BZ31" i="76"/>
  <c r="CF31" i="76"/>
  <c r="C30" i="76"/>
  <c r="J30" i="76"/>
  <c r="N30" i="76"/>
  <c r="T30" i="76"/>
  <c r="W30" i="76"/>
  <c r="AB30" i="76"/>
  <c r="AE30" i="76"/>
  <c r="AI30" i="76"/>
  <c r="AN30" i="76"/>
  <c r="AS30" i="76"/>
  <c r="AW30" i="76"/>
  <c r="BE30" i="76"/>
  <c r="BI30" i="76"/>
  <c r="BN30" i="76"/>
  <c r="BS30" i="76"/>
  <c r="BX30" i="76"/>
  <c r="CB30" i="76"/>
  <c r="CG30" i="76"/>
  <c r="F9" i="76"/>
  <c r="AR9" i="76"/>
  <c r="AV9" i="76"/>
  <c r="BB9" i="76"/>
  <c r="CF9" i="76"/>
  <c r="F22" i="76"/>
  <c r="K22" i="76"/>
  <c r="O22" i="76"/>
  <c r="AR22" i="76"/>
  <c r="AV22" i="76"/>
  <c r="BB22" i="76"/>
  <c r="CF22" i="76"/>
  <c r="CF27" i="76" s="1"/>
  <c r="CF39" i="76" s="1"/>
  <c r="CI19" i="76"/>
  <c r="CI24" i="76"/>
  <c r="M29" i="75"/>
  <c r="F13" i="75"/>
  <c r="CI12" i="75"/>
  <c r="V13" i="75"/>
  <c r="AD29" i="75"/>
  <c r="L31" i="75"/>
  <c r="L9" i="75"/>
  <c r="Q31" i="75"/>
  <c r="Q9" i="75"/>
  <c r="AA9" i="75"/>
  <c r="AA31" i="75"/>
  <c r="AD31" i="75"/>
  <c r="AD9" i="75"/>
  <c r="AL31" i="75"/>
  <c r="AL9" i="75"/>
  <c r="BR31" i="75"/>
  <c r="BR9" i="75"/>
  <c r="S30" i="75"/>
  <c r="O30" i="75"/>
  <c r="AF30" i="75"/>
  <c r="AP31" i="75"/>
  <c r="AP30" i="75"/>
  <c r="AY30" i="75"/>
  <c r="BF30" i="75"/>
  <c r="BK31" i="75"/>
  <c r="BK30" i="75"/>
  <c r="BT30" i="75"/>
  <c r="BY30" i="75"/>
  <c r="S9" i="75"/>
  <c r="BO9" i="75"/>
  <c r="CH9" i="75"/>
  <c r="AT22" i="75"/>
  <c r="BP29" i="75"/>
  <c r="S31" i="75"/>
  <c r="I9" i="75"/>
  <c r="I31" i="75"/>
  <c r="M31" i="75"/>
  <c r="M9" i="75"/>
  <c r="R9" i="75"/>
  <c r="AT31" i="75"/>
  <c r="AY31" i="75"/>
  <c r="BF31" i="75"/>
  <c r="CH31" i="75"/>
  <c r="E30" i="75"/>
  <c r="H30" i="75"/>
  <c r="H9" i="75"/>
  <c r="L30" i="75"/>
  <c r="Q30" i="75"/>
  <c r="U30" i="75"/>
  <c r="U31" i="75"/>
  <c r="U9" i="75"/>
  <c r="Y30" i="75"/>
  <c r="Y9" i="75"/>
  <c r="BQ30" i="75"/>
  <c r="BQ9" i="75"/>
  <c r="AG30" i="75"/>
  <c r="AG9" i="75"/>
  <c r="AK30" i="75"/>
  <c r="AK9" i="75"/>
  <c r="AQ30" i="75"/>
  <c r="AU30" i="75"/>
  <c r="AZ30" i="75"/>
  <c r="BG30" i="75"/>
  <c r="BG31" i="75"/>
  <c r="BG9" i="75"/>
  <c r="BL30" i="75"/>
  <c r="BP30" i="75"/>
  <c r="BP9" i="75"/>
  <c r="BV30" i="75"/>
  <c r="BV9" i="75"/>
  <c r="BZ30" i="75"/>
  <c r="BZ9" i="75"/>
  <c r="CD30" i="75"/>
  <c r="CI6" i="75"/>
  <c r="CI8" i="75"/>
  <c r="W9" i="75"/>
  <c r="AE9" i="75"/>
  <c r="AM9" i="75"/>
  <c r="AW9" i="75"/>
  <c r="BS9" i="75"/>
  <c r="CB9" i="75"/>
  <c r="AF22" i="75"/>
  <c r="AC30" i="75"/>
  <c r="R31" i="75"/>
  <c r="E31" i="75"/>
  <c r="E9" i="75"/>
  <c r="J31" i="75"/>
  <c r="N31" i="75"/>
  <c r="T31" i="75"/>
  <c r="X31" i="75"/>
  <c r="AC31" i="75"/>
  <c r="AF31" i="75"/>
  <c r="AJ31" i="75"/>
  <c r="AQ9" i="75"/>
  <c r="AU31" i="75"/>
  <c r="AU9" i="75"/>
  <c r="AZ31" i="75"/>
  <c r="AZ9" i="75"/>
  <c r="BH31" i="75"/>
  <c r="BH9" i="75"/>
  <c r="BO31" i="75"/>
  <c r="BT31" i="75"/>
  <c r="BY31" i="75"/>
  <c r="CD9" i="75"/>
  <c r="CI5" i="75"/>
  <c r="F30" i="75"/>
  <c r="I30" i="75"/>
  <c r="M30" i="75"/>
  <c r="R30" i="75"/>
  <c r="V30" i="75"/>
  <c r="AA30" i="75"/>
  <c r="AD30" i="75"/>
  <c r="AH30" i="75"/>
  <c r="AL30" i="75"/>
  <c r="G9" i="75"/>
  <c r="O9" i="75"/>
  <c r="X9" i="75"/>
  <c r="AF9" i="75"/>
  <c r="AP9" i="75"/>
  <c r="AY9" i="75"/>
  <c r="BK9" i="75"/>
  <c r="BT9" i="75"/>
  <c r="G29" i="75"/>
  <c r="G13" i="75"/>
  <c r="K29" i="75"/>
  <c r="K13" i="75"/>
  <c r="X29" i="75"/>
  <c r="X13" i="75"/>
  <c r="AC29" i="75"/>
  <c r="AC13" i="75"/>
  <c r="AJ29" i="75"/>
  <c r="AJ13" i="75"/>
  <c r="AT29" i="75"/>
  <c r="AT13" i="75"/>
  <c r="BF29" i="75"/>
  <c r="BF13" i="75"/>
  <c r="BO29" i="75"/>
  <c r="BO13" i="75"/>
  <c r="BY29" i="75"/>
  <c r="BY13" i="75"/>
  <c r="CH29" i="75"/>
  <c r="CH13" i="75"/>
  <c r="O13" i="75"/>
  <c r="AP13" i="75"/>
  <c r="BK13" i="75"/>
  <c r="CI21" i="75"/>
  <c r="C22" i="75"/>
  <c r="BO22" i="75"/>
  <c r="L29" i="75"/>
  <c r="AU29" i="75"/>
  <c r="Y31" i="75"/>
  <c r="BL31" i="75"/>
  <c r="V31" i="75"/>
  <c r="V9" i="75"/>
  <c r="CA31" i="75"/>
  <c r="CA9" i="75"/>
  <c r="X30" i="75"/>
  <c r="AJ30" i="75"/>
  <c r="CC31" i="75"/>
  <c r="CC30" i="75"/>
  <c r="K9" i="75"/>
  <c r="AC9" i="75"/>
  <c r="AJ9" i="75"/>
  <c r="BF9" i="75"/>
  <c r="BY9" i="75"/>
  <c r="AP22" i="75"/>
  <c r="AY22" i="75"/>
  <c r="BK22" i="75"/>
  <c r="CC22" i="75"/>
  <c r="BZ26" i="75"/>
  <c r="BZ29" i="75"/>
  <c r="CI24" i="75"/>
  <c r="BQ29" i="75"/>
  <c r="AG31" i="75"/>
  <c r="AR9" i="75"/>
  <c r="BB9" i="75"/>
  <c r="BV31" i="75"/>
  <c r="CF9" i="75"/>
  <c r="C9" i="75"/>
  <c r="AB9" i="75"/>
  <c r="AI9" i="75"/>
  <c r="AS9" i="75"/>
  <c r="BE9" i="75"/>
  <c r="BN9" i="75"/>
  <c r="BX9" i="75"/>
  <c r="CG9" i="75"/>
  <c r="E29" i="75"/>
  <c r="H29" i="75"/>
  <c r="Q29" i="75"/>
  <c r="Q13" i="75"/>
  <c r="U29" i="75"/>
  <c r="Y29" i="75"/>
  <c r="AG29" i="75"/>
  <c r="AG13" i="75"/>
  <c r="AK29" i="75"/>
  <c r="AQ29" i="75"/>
  <c r="AQ13" i="75"/>
  <c r="AZ29" i="75"/>
  <c r="AZ13" i="75"/>
  <c r="BG29" i="75"/>
  <c r="BL29" i="75"/>
  <c r="BL13" i="75"/>
  <c r="BV29" i="75"/>
  <c r="CD29" i="75"/>
  <c r="H13" i="75"/>
  <c r="X22" i="75"/>
  <c r="AJ22" i="75"/>
  <c r="BY22" i="75"/>
  <c r="CI19" i="75"/>
  <c r="N22" i="75"/>
  <c r="W22" i="75"/>
  <c r="BT22" i="75"/>
  <c r="K30" i="75"/>
  <c r="AT30" i="75"/>
  <c r="CH30" i="75"/>
  <c r="AH31" i="75"/>
  <c r="BW31" i="75"/>
  <c r="BM30" i="75"/>
  <c r="AH29" i="75"/>
  <c r="AH13" i="75"/>
  <c r="AR29" i="75"/>
  <c r="AR13" i="75"/>
  <c r="BB29" i="75"/>
  <c r="BB13" i="75"/>
  <c r="BW29" i="75"/>
  <c r="BW13" i="75"/>
  <c r="CI18" i="75"/>
  <c r="G22" i="75"/>
  <c r="L22" i="75"/>
  <c r="Q22" i="75"/>
  <c r="AD22" i="75"/>
  <c r="AH22" i="75"/>
  <c r="AS22" i="75"/>
  <c r="AW22" i="75"/>
  <c r="BE22" i="75"/>
  <c r="BL22" i="75"/>
  <c r="BR22" i="75"/>
  <c r="BW22" i="75"/>
  <c r="CG22" i="75"/>
  <c r="AV29" i="75"/>
  <c r="BR29" i="75"/>
  <c r="AR31" i="75"/>
  <c r="BM31" i="75"/>
  <c r="CF31" i="75"/>
  <c r="AR30" i="75"/>
  <c r="AV30" i="75"/>
  <c r="BB30" i="75"/>
  <c r="BH30" i="75"/>
  <c r="BR30" i="75"/>
  <c r="BW30" i="75"/>
  <c r="CA30" i="75"/>
  <c r="CF30" i="75"/>
  <c r="BM29" i="75"/>
  <c r="BM13" i="75"/>
  <c r="CF29" i="75"/>
  <c r="CF13" i="75"/>
  <c r="F31" i="75"/>
  <c r="K31" i="75"/>
  <c r="O31" i="75"/>
  <c r="BQ31" i="75"/>
  <c r="AK31" i="75"/>
  <c r="AV31" i="75"/>
  <c r="BI31" i="75"/>
  <c r="BP31" i="75"/>
  <c r="BZ31" i="75"/>
  <c r="N30" i="75"/>
  <c r="W30" i="75"/>
  <c r="AE30" i="75"/>
  <c r="AM30" i="75"/>
  <c r="AW30" i="75"/>
  <c r="BI30" i="75"/>
  <c r="BS30" i="75"/>
  <c r="CB30" i="75"/>
  <c r="F9" i="75"/>
  <c r="AV9" i="75"/>
  <c r="BM9" i="75"/>
  <c r="C29" i="75"/>
  <c r="C13" i="75"/>
  <c r="CI11" i="75"/>
  <c r="J29" i="75"/>
  <c r="J13" i="75"/>
  <c r="N29" i="75"/>
  <c r="N13" i="75"/>
  <c r="T29" i="75"/>
  <c r="T13" i="75"/>
  <c r="W29" i="75"/>
  <c r="W13" i="75"/>
  <c r="AB29" i="75"/>
  <c r="AB13" i="75"/>
  <c r="AE29" i="75"/>
  <c r="AE13" i="75"/>
  <c r="AI29" i="75"/>
  <c r="AI13" i="75"/>
  <c r="AM29" i="75"/>
  <c r="AM13" i="75"/>
  <c r="AS29" i="75"/>
  <c r="AS13" i="75"/>
  <c r="AW29" i="75"/>
  <c r="AW13" i="75"/>
  <c r="BE29" i="75"/>
  <c r="BE13" i="75"/>
  <c r="BI29" i="75"/>
  <c r="BI13" i="75"/>
  <c r="BN29" i="75"/>
  <c r="BN13" i="75"/>
  <c r="BS29" i="75"/>
  <c r="BS13" i="75"/>
  <c r="BX29" i="75"/>
  <c r="BX13" i="75"/>
  <c r="CB29" i="75"/>
  <c r="CB13" i="75"/>
  <c r="CG29" i="75"/>
  <c r="CG13" i="75"/>
  <c r="R13" i="75"/>
  <c r="S22" i="75"/>
  <c r="BF22" i="75"/>
  <c r="J30" i="75"/>
  <c r="AB30" i="75"/>
  <c r="AS30" i="75"/>
  <c r="BN30" i="75"/>
  <c r="CG30" i="75"/>
  <c r="AB22" i="75"/>
  <c r="AE22" i="75"/>
  <c r="AI22" i="75"/>
  <c r="AM22" i="75"/>
  <c r="BN22" i="75"/>
  <c r="BS22" i="75"/>
  <c r="BX22" i="75"/>
  <c r="CB22" i="75"/>
  <c r="F26" i="75"/>
  <c r="I26" i="75"/>
  <c r="M26" i="75"/>
  <c r="R26" i="75"/>
  <c r="V26" i="75"/>
  <c r="AA26" i="75"/>
  <c r="AD26" i="75"/>
  <c r="AH26" i="75"/>
  <c r="AL26" i="75"/>
  <c r="AR26" i="75"/>
  <c r="AV26" i="75"/>
  <c r="BB26" i="75"/>
  <c r="BH26" i="75"/>
  <c r="BM26" i="75"/>
  <c r="BR26" i="75"/>
  <c r="BW26" i="75"/>
  <c r="CA26" i="75"/>
  <c r="CF26" i="75"/>
  <c r="CI25" i="75"/>
  <c r="H22" i="75"/>
  <c r="U22" i="75"/>
  <c r="AG9" i="74"/>
  <c r="C13" i="74"/>
  <c r="AI13" i="74"/>
  <c r="BX13" i="74"/>
  <c r="AK9" i="74"/>
  <c r="J13" i="74"/>
  <c r="AS13" i="74"/>
  <c r="CG13" i="74"/>
  <c r="Y31" i="74"/>
  <c r="H9" i="74"/>
  <c r="T29" i="74"/>
  <c r="BE29" i="74"/>
  <c r="F30" i="74"/>
  <c r="R30" i="74"/>
  <c r="V30" i="74"/>
  <c r="AL30" i="74"/>
  <c r="BB30" i="74"/>
  <c r="CF30" i="74"/>
  <c r="E9" i="74"/>
  <c r="AU9" i="74"/>
  <c r="AR31" i="74"/>
  <c r="AV31" i="74"/>
  <c r="BB31" i="74"/>
  <c r="BI31" i="74"/>
  <c r="BI9" i="74"/>
  <c r="BP31" i="74"/>
  <c r="BP9" i="74"/>
  <c r="BV31" i="74"/>
  <c r="BV9" i="74"/>
  <c r="BZ31" i="74"/>
  <c r="BZ9" i="74"/>
  <c r="CF31" i="74"/>
  <c r="J30" i="74"/>
  <c r="N30" i="74"/>
  <c r="W30" i="74"/>
  <c r="AB30" i="74"/>
  <c r="AE30" i="74"/>
  <c r="AM30" i="74"/>
  <c r="AS30" i="74"/>
  <c r="AW30" i="74"/>
  <c r="BI30" i="74"/>
  <c r="BN30" i="74"/>
  <c r="BS30" i="74"/>
  <c r="CB30" i="74"/>
  <c r="CG30" i="74"/>
  <c r="AR9" i="74"/>
  <c r="AV9" i="74"/>
  <c r="CF9" i="74"/>
  <c r="CI11" i="74"/>
  <c r="E13" i="74"/>
  <c r="L13" i="74"/>
  <c r="U13" i="74"/>
  <c r="BQ13" i="74"/>
  <c r="AK13" i="74"/>
  <c r="AU13" i="74"/>
  <c r="BG13" i="74"/>
  <c r="BP13" i="74"/>
  <c r="BZ13" i="74"/>
  <c r="F22" i="74"/>
  <c r="AR22" i="74"/>
  <c r="AV22" i="74"/>
  <c r="BB22" i="74"/>
  <c r="BB27" i="74" s="1"/>
  <c r="BB39" i="74" s="1"/>
  <c r="CF22" i="74"/>
  <c r="I29" i="74"/>
  <c r="AA29" i="74"/>
  <c r="AR29" i="74"/>
  <c r="BM29" i="74"/>
  <c r="C30" i="74"/>
  <c r="BX30" i="74"/>
  <c r="O31" i="74"/>
  <c r="AZ31" i="74"/>
  <c r="AZ9" i="74"/>
  <c r="CI5" i="74"/>
  <c r="I30" i="74"/>
  <c r="AH30" i="74"/>
  <c r="AR30" i="74"/>
  <c r="BH30" i="74"/>
  <c r="BW30" i="74"/>
  <c r="BB9" i="74"/>
  <c r="BT9" i="74"/>
  <c r="BM22" i="74"/>
  <c r="F31" i="74"/>
  <c r="C31" i="74"/>
  <c r="V31" i="74"/>
  <c r="AA31" i="74"/>
  <c r="AD31" i="74"/>
  <c r="AH31" i="74"/>
  <c r="AL31" i="74"/>
  <c r="AS31" i="74"/>
  <c r="AW31" i="74"/>
  <c r="BE31" i="74"/>
  <c r="BL31" i="74"/>
  <c r="BL9" i="74"/>
  <c r="BR31" i="74"/>
  <c r="BW31" i="74"/>
  <c r="CA31" i="74"/>
  <c r="CG31" i="74"/>
  <c r="CG9" i="74"/>
  <c r="S30" i="74"/>
  <c r="K30" i="74"/>
  <c r="O30" i="74"/>
  <c r="AC30" i="74"/>
  <c r="AF30" i="74"/>
  <c r="AJ30" i="74"/>
  <c r="AP31" i="74"/>
  <c r="AT30" i="74"/>
  <c r="AY30" i="74"/>
  <c r="BF30" i="74"/>
  <c r="BK31" i="74"/>
  <c r="BO30" i="74"/>
  <c r="BT30" i="74"/>
  <c r="BY30" i="74"/>
  <c r="CC31" i="74"/>
  <c r="CH30" i="74"/>
  <c r="C9" i="74"/>
  <c r="J9" i="74"/>
  <c r="N9" i="74"/>
  <c r="T9" i="74"/>
  <c r="AS9" i="74"/>
  <c r="AW9" i="74"/>
  <c r="BF9" i="74"/>
  <c r="BO9" i="74"/>
  <c r="BY9" i="74"/>
  <c r="CH9" i="74"/>
  <c r="CI12" i="74"/>
  <c r="N13" i="74"/>
  <c r="W13" i="74"/>
  <c r="AE13" i="74"/>
  <c r="AM13" i="74"/>
  <c r="AW13" i="74"/>
  <c r="BI13" i="74"/>
  <c r="BS13" i="74"/>
  <c r="CB13" i="74"/>
  <c r="V22" i="74"/>
  <c r="AA22" i="74"/>
  <c r="AD22" i="74"/>
  <c r="AH22" i="74"/>
  <c r="AL22" i="74"/>
  <c r="BR22" i="74"/>
  <c r="BW22" i="74"/>
  <c r="CA22" i="74"/>
  <c r="C26" i="74"/>
  <c r="J26" i="74"/>
  <c r="N26" i="74"/>
  <c r="T26" i="74"/>
  <c r="W26" i="74"/>
  <c r="AB26" i="74"/>
  <c r="AE26" i="74"/>
  <c r="AI26" i="74"/>
  <c r="AM26" i="74"/>
  <c r="AS26" i="74"/>
  <c r="AW26" i="74"/>
  <c r="BE26" i="74"/>
  <c r="BI26" i="74"/>
  <c r="BN26" i="74"/>
  <c r="BS26" i="74"/>
  <c r="BX26" i="74"/>
  <c r="CB26" i="74"/>
  <c r="CG26" i="74"/>
  <c r="M29" i="74"/>
  <c r="AD29" i="74"/>
  <c r="AV29" i="74"/>
  <c r="BR29" i="74"/>
  <c r="G30" i="74"/>
  <c r="BE30" i="74"/>
  <c r="CC30" i="74"/>
  <c r="AF31" i="74"/>
  <c r="CD31" i="74"/>
  <c r="CD9" i="74"/>
  <c r="BM31" i="74"/>
  <c r="BM30" i="74"/>
  <c r="CA30" i="74"/>
  <c r="AQ9" i="74"/>
  <c r="CI18" i="74"/>
  <c r="BR30" i="74"/>
  <c r="I31" i="74"/>
  <c r="M31" i="74"/>
  <c r="R31" i="74"/>
  <c r="W31" i="74"/>
  <c r="AB31" i="74"/>
  <c r="AE31" i="74"/>
  <c r="AI31" i="74"/>
  <c r="AM31" i="74"/>
  <c r="BN31" i="74"/>
  <c r="BN9" i="74"/>
  <c r="BS31" i="74"/>
  <c r="BS9" i="74"/>
  <c r="BX31" i="74"/>
  <c r="BX9" i="74"/>
  <c r="CB31" i="74"/>
  <c r="CB9" i="74"/>
  <c r="E30" i="74"/>
  <c r="H30" i="74"/>
  <c r="L30" i="74"/>
  <c r="Q30" i="74"/>
  <c r="U30" i="74"/>
  <c r="U31" i="74"/>
  <c r="Y30" i="74"/>
  <c r="BQ30" i="74"/>
  <c r="AG30" i="74"/>
  <c r="AK30" i="74"/>
  <c r="AQ30" i="74"/>
  <c r="AU30" i="74"/>
  <c r="AZ30" i="74"/>
  <c r="BG30" i="74"/>
  <c r="BG31" i="74"/>
  <c r="BG9" i="74"/>
  <c r="BL30" i="74"/>
  <c r="BP30" i="74"/>
  <c r="BV30" i="74"/>
  <c r="BZ30" i="74"/>
  <c r="CD30" i="74"/>
  <c r="CI6" i="74"/>
  <c r="S9" i="74"/>
  <c r="G9" i="74"/>
  <c r="K9" i="74"/>
  <c r="X9" i="74"/>
  <c r="AC9" i="74"/>
  <c r="AJ9" i="74"/>
  <c r="AP9" i="74"/>
  <c r="AT9" i="74"/>
  <c r="AY9" i="74"/>
  <c r="BH9" i="74"/>
  <c r="BR9" i="74"/>
  <c r="CA9" i="74"/>
  <c r="H13" i="74"/>
  <c r="Q13" i="74"/>
  <c r="Y13" i="74"/>
  <c r="AG13" i="74"/>
  <c r="AQ13" i="74"/>
  <c r="AZ13" i="74"/>
  <c r="BL13" i="74"/>
  <c r="BV13" i="74"/>
  <c r="CD13" i="74"/>
  <c r="I22" i="74"/>
  <c r="M22" i="74"/>
  <c r="R22" i="74"/>
  <c r="R29" i="74"/>
  <c r="AH29" i="74"/>
  <c r="BB29" i="74"/>
  <c r="BW29" i="74"/>
  <c r="M30" i="74"/>
  <c r="AI30" i="74"/>
  <c r="BK30" i="74"/>
  <c r="S13" i="74"/>
  <c r="G13" i="74"/>
  <c r="K13" i="74"/>
  <c r="O13" i="74"/>
  <c r="X13" i="74"/>
  <c r="AC13" i="74"/>
  <c r="AF13" i="74"/>
  <c r="AJ13" i="74"/>
  <c r="AP13" i="74"/>
  <c r="AT13" i="74"/>
  <c r="AY13" i="74"/>
  <c r="BF13" i="74"/>
  <c r="BK13" i="74"/>
  <c r="BO13" i="74"/>
  <c r="BT13" i="74"/>
  <c r="BY13" i="74"/>
  <c r="CH13" i="74"/>
  <c r="CF29" i="74"/>
  <c r="CA13" i="74"/>
  <c r="CI19" i="74"/>
  <c r="BK22" i="74"/>
  <c r="CI24" i="74"/>
  <c r="BM25" i="69"/>
  <c r="BM24" i="69"/>
  <c r="BM21" i="69"/>
  <c r="BM20" i="69"/>
  <c r="BM12" i="69"/>
  <c r="BM11" i="69"/>
  <c r="BM8" i="69"/>
  <c r="BM7" i="69"/>
  <c r="BV18" i="69"/>
  <c r="BP19" i="69"/>
  <c r="BP18" i="69"/>
  <c r="AU19" i="69"/>
  <c r="AU18" i="69"/>
  <c r="G19" i="69"/>
  <c r="G18" i="69"/>
  <c r="BV6" i="69"/>
  <c r="BV5" i="69"/>
  <c r="BP6" i="69"/>
  <c r="BP5" i="69"/>
  <c r="AU5" i="69"/>
  <c r="G6" i="69"/>
  <c r="G5" i="69"/>
  <c r="CG19" i="69"/>
  <c r="CG18" i="69"/>
  <c r="BF19" i="69"/>
  <c r="BE19" i="69"/>
  <c r="BF18" i="69"/>
  <c r="BE18" i="69"/>
  <c r="AK19" i="69"/>
  <c r="AJ19" i="69"/>
  <c r="AI19" i="69"/>
  <c r="AH19" i="69"/>
  <c r="AG19" i="69"/>
  <c r="AF19" i="69"/>
  <c r="AK18" i="69"/>
  <c r="AJ18" i="69"/>
  <c r="AI18" i="69"/>
  <c r="AH18" i="69"/>
  <c r="AG18" i="69"/>
  <c r="AF18" i="69"/>
  <c r="Y19" i="69"/>
  <c r="Y18" i="69"/>
  <c r="E19" i="69"/>
  <c r="E18" i="69"/>
  <c r="CG6" i="69"/>
  <c r="CG5" i="69"/>
  <c r="BF6" i="69"/>
  <c r="BE6" i="69"/>
  <c r="BF5" i="69"/>
  <c r="BE5" i="69"/>
  <c r="AK6" i="69"/>
  <c r="AJ6" i="69"/>
  <c r="AI6" i="69"/>
  <c r="AH6" i="69"/>
  <c r="AG6" i="69"/>
  <c r="AF6" i="69"/>
  <c r="AK5" i="69"/>
  <c r="AJ5" i="69"/>
  <c r="AI5" i="69"/>
  <c r="AH5" i="69"/>
  <c r="AG5" i="69"/>
  <c r="AF5" i="69"/>
  <c r="Y6" i="69"/>
  <c r="Y5" i="69"/>
  <c r="E6" i="69"/>
  <c r="E5" i="69"/>
  <c r="BI19" i="69"/>
  <c r="BI18" i="69"/>
  <c r="BB19" i="69"/>
  <c r="BB18" i="69"/>
  <c r="AS19" i="69"/>
  <c r="AQ19" i="69"/>
  <c r="AS18" i="69"/>
  <c r="AQ18" i="69"/>
  <c r="Q19" i="69"/>
  <c r="N19" i="69"/>
  <c r="L19" i="69"/>
  <c r="Q18" i="69"/>
  <c r="N18" i="69"/>
  <c r="L18" i="69"/>
  <c r="F19" i="69"/>
  <c r="S19" i="69"/>
  <c r="F18" i="69"/>
  <c r="S18" i="69"/>
  <c r="BI6" i="69"/>
  <c r="BI5" i="69"/>
  <c r="BB6" i="69"/>
  <c r="BB5" i="69"/>
  <c r="AS6" i="69"/>
  <c r="AQ6" i="69"/>
  <c r="AS5" i="69"/>
  <c r="AQ5" i="69"/>
  <c r="Q6" i="69"/>
  <c r="N6" i="69"/>
  <c r="L6" i="69"/>
  <c r="Q5" i="69"/>
  <c r="N5" i="69"/>
  <c r="L5" i="69"/>
  <c r="F6" i="69"/>
  <c r="S6" i="69"/>
  <c r="F5" i="69"/>
  <c r="S5" i="69"/>
  <c r="BT19" i="69"/>
  <c r="BT18" i="69"/>
  <c r="AW19" i="69"/>
  <c r="AW18" i="69"/>
  <c r="BQ19" i="69"/>
  <c r="BQ18" i="69"/>
  <c r="V19" i="69"/>
  <c r="V18" i="69"/>
  <c r="O19" i="69"/>
  <c r="O18" i="69"/>
  <c r="C19" i="69"/>
  <c r="C18" i="69"/>
  <c r="BT6" i="69"/>
  <c r="BT5" i="69"/>
  <c r="AW6" i="69"/>
  <c r="AW5" i="69"/>
  <c r="BQ6" i="69"/>
  <c r="BQ5" i="69"/>
  <c r="V6" i="69"/>
  <c r="V5" i="69"/>
  <c r="O6" i="69"/>
  <c r="O5" i="69"/>
  <c r="C6" i="69"/>
  <c r="C5" i="69"/>
  <c r="U25" i="69"/>
  <c r="U24" i="69"/>
  <c r="U21" i="69"/>
  <c r="U20" i="69"/>
  <c r="U12" i="69"/>
  <c r="U11" i="69"/>
  <c r="U8" i="69"/>
  <c r="U7" i="69"/>
  <c r="CB19" i="69"/>
  <c r="CA19" i="69"/>
  <c r="BZ19" i="69"/>
  <c r="BY19" i="69"/>
  <c r="BX19" i="69"/>
  <c r="BW19" i="69"/>
  <c r="CB18" i="69"/>
  <c r="CA18" i="69"/>
  <c r="BZ18" i="69"/>
  <c r="BY18" i="69"/>
  <c r="BX18" i="69"/>
  <c r="BW18" i="69"/>
  <c r="AT19" i="69"/>
  <c r="AT18" i="69"/>
  <c r="CB6" i="69"/>
  <c r="CA6" i="69"/>
  <c r="BZ6" i="69"/>
  <c r="BY6" i="69"/>
  <c r="BX6" i="69"/>
  <c r="BW6" i="69"/>
  <c r="CB5" i="69"/>
  <c r="CA5" i="69"/>
  <c r="BZ5" i="69"/>
  <c r="BY5" i="69"/>
  <c r="BX5" i="69"/>
  <c r="BW5" i="69"/>
  <c r="AT6" i="69"/>
  <c r="AT5" i="69"/>
  <c r="BS19" i="69"/>
  <c r="BS18" i="69"/>
  <c r="BH19" i="69"/>
  <c r="BH18" i="69"/>
  <c r="AL19" i="69"/>
  <c r="AL18" i="69"/>
  <c r="BS6" i="69"/>
  <c r="BS5" i="69"/>
  <c r="BH6" i="69"/>
  <c r="BH5" i="69"/>
  <c r="AL6" i="69"/>
  <c r="AL5" i="69"/>
  <c r="CH25" i="69"/>
  <c r="CH24" i="69"/>
  <c r="CH21" i="69"/>
  <c r="CH20" i="69"/>
  <c r="CH12" i="69"/>
  <c r="CH11" i="69"/>
  <c r="CH8" i="69"/>
  <c r="CH7" i="69"/>
  <c r="CG25" i="69"/>
  <c r="CG24" i="69"/>
  <c r="CG21" i="69"/>
  <c r="CG20" i="69"/>
  <c r="CG12" i="69"/>
  <c r="CG11" i="69"/>
  <c r="CG8" i="69"/>
  <c r="CG7" i="69"/>
  <c r="CF25" i="69"/>
  <c r="CF24" i="69"/>
  <c r="CF21" i="69"/>
  <c r="CF20" i="69"/>
  <c r="CF12" i="69"/>
  <c r="CF11" i="69"/>
  <c r="CF8" i="69"/>
  <c r="CF7" i="69"/>
  <c r="CD25" i="69"/>
  <c r="CD24" i="69"/>
  <c r="CD21" i="69"/>
  <c r="CD20" i="69"/>
  <c r="CD12" i="69"/>
  <c r="CD11" i="69"/>
  <c r="CD8" i="69"/>
  <c r="CD7" i="69"/>
  <c r="CC25" i="69"/>
  <c r="CC24" i="69"/>
  <c r="CC21" i="69"/>
  <c r="CC20" i="69"/>
  <c r="CC12" i="69"/>
  <c r="CC11" i="69"/>
  <c r="CC8" i="69"/>
  <c r="CC7" i="69"/>
  <c r="CB25" i="69"/>
  <c r="CB24" i="69"/>
  <c r="CB21" i="69"/>
  <c r="CB20" i="69"/>
  <c r="CB12" i="69"/>
  <c r="CB11" i="69"/>
  <c r="CB8" i="69"/>
  <c r="CB7" i="69"/>
  <c r="CA25" i="69"/>
  <c r="CA24" i="69"/>
  <c r="CA21" i="69"/>
  <c r="CA20" i="69"/>
  <c r="CA12" i="69"/>
  <c r="CA11" i="69"/>
  <c r="CA8" i="69"/>
  <c r="CA7" i="69"/>
  <c r="BZ25" i="69"/>
  <c r="BZ24" i="69"/>
  <c r="BZ21" i="69"/>
  <c r="BZ20" i="69"/>
  <c r="BZ12" i="69"/>
  <c r="BZ11" i="69"/>
  <c r="BZ8" i="69"/>
  <c r="BZ7" i="69"/>
  <c r="BY25" i="69"/>
  <c r="BY24" i="69"/>
  <c r="BY21" i="69"/>
  <c r="BY20" i="69"/>
  <c r="BY12" i="69"/>
  <c r="BY11" i="69"/>
  <c r="BY8" i="69"/>
  <c r="BY7" i="69"/>
  <c r="BX25" i="69"/>
  <c r="BX24" i="69"/>
  <c r="BX21" i="69"/>
  <c r="BX20" i="69"/>
  <c r="BX12" i="69"/>
  <c r="BX11" i="69"/>
  <c r="BX8" i="69"/>
  <c r="BX7" i="69"/>
  <c r="BW25" i="69"/>
  <c r="BW24" i="69"/>
  <c r="BW21" i="69"/>
  <c r="BW20" i="69"/>
  <c r="BW12" i="69"/>
  <c r="BW11" i="69"/>
  <c r="BW8" i="69"/>
  <c r="BW7" i="69"/>
  <c r="BV25" i="69"/>
  <c r="BV24" i="69"/>
  <c r="BV20" i="69"/>
  <c r="BV12" i="69"/>
  <c r="BV11" i="69"/>
  <c r="BV8" i="69"/>
  <c r="BV7" i="69"/>
  <c r="BT25" i="69"/>
  <c r="BT24" i="69"/>
  <c r="BT21" i="69"/>
  <c r="BT20" i="69"/>
  <c r="BT12" i="69"/>
  <c r="BT11" i="69"/>
  <c r="BT8" i="69"/>
  <c r="BT7" i="69"/>
  <c r="BS25" i="69"/>
  <c r="BS24" i="69"/>
  <c r="BS21" i="69"/>
  <c r="BS20" i="69"/>
  <c r="BS12" i="69"/>
  <c r="BS11" i="69"/>
  <c r="BS8" i="69"/>
  <c r="BS7" i="69"/>
  <c r="BR25" i="69"/>
  <c r="BR24" i="69"/>
  <c r="BR21" i="69"/>
  <c r="BR20" i="69"/>
  <c r="BR12" i="69"/>
  <c r="BR11" i="69"/>
  <c r="BR8" i="69"/>
  <c r="BR7" i="69"/>
  <c r="BP25" i="69"/>
  <c r="BP24" i="69"/>
  <c r="BP21" i="69"/>
  <c r="BP20" i="69"/>
  <c r="BP12" i="69"/>
  <c r="BP11" i="69"/>
  <c r="BP8" i="69"/>
  <c r="BP7" i="69"/>
  <c r="BO25" i="69"/>
  <c r="BO24" i="69"/>
  <c r="BO21" i="69"/>
  <c r="BO20" i="69"/>
  <c r="BO12" i="69"/>
  <c r="BO11" i="69"/>
  <c r="BO8" i="69"/>
  <c r="BO7" i="69"/>
  <c r="BN25" i="69"/>
  <c r="BN24" i="69"/>
  <c r="BN21" i="69"/>
  <c r="BN20" i="69"/>
  <c r="BN12" i="69"/>
  <c r="BN11" i="69"/>
  <c r="BN8" i="69"/>
  <c r="BN7" i="69"/>
  <c r="BL25" i="69"/>
  <c r="BL24" i="69"/>
  <c r="BL21" i="69"/>
  <c r="BL20" i="69"/>
  <c r="BL12" i="69"/>
  <c r="BL11" i="69"/>
  <c r="BL8" i="69"/>
  <c r="BL7" i="69"/>
  <c r="BK25" i="69"/>
  <c r="BK24" i="69"/>
  <c r="BK21" i="69"/>
  <c r="BK20" i="69"/>
  <c r="BK12" i="69"/>
  <c r="BK11" i="69"/>
  <c r="BK8" i="69"/>
  <c r="BK7" i="69"/>
  <c r="BI25" i="69"/>
  <c r="BI24" i="69"/>
  <c r="BI21" i="69"/>
  <c r="BI20" i="69"/>
  <c r="BI12" i="69"/>
  <c r="BI11" i="69"/>
  <c r="BI8" i="69"/>
  <c r="BI7" i="69"/>
  <c r="BH25" i="69"/>
  <c r="BH24" i="69"/>
  <c r="BH21" i="69"/>
  <c r="BH20" i="69"/>
  <c r="BH12" i="69"/>
  <c r="BH11" i="69"/>
  <c r="BH8" i="69"/>
  <c r="BH7" i="69"/>
  <c r="BG25" i="69"/>
  <c r="BG24" i="69"/>
  <c r="BG21" i="69"/>
  <c r="BG20" i="69"/>
  <c r="BG12" i="69"/>
  <c r="BG11" i="69"/>
  <c r="BG8" i="69"/>
  <c r="BG7" i="69"/>
  <c r="BF25" i="69"/>
  <c r="BF24" i="69"/>
  <c r="BF21" i="69"/>
  <c r="BF20" i="69"/>
  <c r="BF12" i="69"/>
  <c r="BF11" i="69"/>
  <c r="BF8" i="69"/>
  <c r="BF7" i="69"/>
  <c r="BE25" i="69"/>
  <c r="BE24" i="69"/>
  <c r="BE21" i="69"/>
  <c r="BE20" i="69"/>
  <c r="BE12" i="69"/>
  <c r="BE11" i="69"/>
  <c r="BE8" i="69"/>
  <c r="BE7" i="69"/>
  <c r="BB25" i="69"/>
  <c r="BB24" i="69"/>
  <c r="BB21" i="69"/>
  <c r="BB20" i="69"/>
  <c r="BB12" i="69"/>
  <c r="BB11" i="69"/>
  <c r="BB8" i="69"/>
  <c r="BB7" i="69"/>
  <c r="AZ25" i="69"/>
  <c r="AZ24" i="69"/>
  <c r="AZ21" i="69"/>
  <c r="AZ20" i="69"/>
  <c r="AZ12" i="69"/>
  <c r="AZ11" i="69"/>
  <c r="AZ8" i="69"/>
  <c r="AZ7" i="69"/>
  <c r="AY25" i="69"/>
  <c r="AY24" i="69"/>
  <c r="AY21" i="69"/>
  <c r="AY20" i="69"/>
  <c r="AY12" i="69"/>
  <c r="AY11" i="69"/>
  <c r="AY8" i="69"/>
  <c r="AY7" i="69"/>
  <c r="AW25" i="69"/>
  <c r="AW24" i="69"/>
  <c r="AW21" i="69"/>
  <c r="AW20" i="69"/>
  <c r="AW12" i="69"/>
  <c r="AW11" i="69"/>
  <c r="AW8" i="69"/>
  <c r="AW7" i="69"/>
  <c r="AV25" i="69"/>
  <c r="AV24" i="69"/>
  <c r="AV21" i="69"/>
  <c r="AV20" i="69"/>
  <c r="AV12" i="69"/>
  <c r="AV11" i="69"/>
  <c r="AV8" i="69"/>
  <c r="AV7" i="69"/>
  <c r="AT25" i="69"/>
  <c r="AT24" i="69"/>
  <c r="AT21" i="69"/>
  <c r="AT20" i="69"/>
  <c r="AT12" i="69"/>
  <c r="AT11" i="69"/>
  <c r="AT8" i="69"/>
  <c r="AT7" i="69"/>
  <c r="AS25" i="69"/>
  <c r="AS24" i="69"/>
  <c r="AS21" i="69"/>
  <c r="AS20" i="69"/>
  <c r="AS12" i="69"/>
  <c r="AS11" i="69"/>
  <c r="AS8" i="69"/>
  <c r="AS7" i="69"/>
  <c r="AR25" i="69"/>
  <c r="AR24" i="69"/>
  <c r="AR21" i="69"/>
  <c r="AR20" i="69"/>
  <c r="AR12" i="69"/>
  <c r="AR11" i="69"/>
  <c r="AR8" i="69"/>
  <c r="AR7" i="69"/>
  <c r="AQ25" i="69"/>
  <c r="AQ24" i="69"/>
  <c r="AQ21" i="69"/>
  <c r="AQ20" i="69"/>
  <c r="AQ12" i="69"/>
  <c r="AQ11" i="69"/>
  <c r="AQ8" i="69"/>
  <c r="AQ7" i="69"/>
  <c r="AP25" i="69"/>
  <c r="AP24" i="69"/>
  <c r="AP21" i="69"/>
  <c r="AP20" i="69"/>
  <c r="AP12" i="69"/>
  <c r="AP11" i="69"/>
  <c r="AP8" i="69"/>
  <c r="AP7" i="69"/>
  <c r="AM25" i="69"/>
  <c r="AM24" i="69"/>
  <c r="AM21" i="69"/>
  <c r="AM20" i="69"/>
  <c r="AM12" i="69"/>
  <c r="AM11" i="69"/>
  <c r="AM8" i="69"/>
  <c r="AM7" i="69"/>
  <c r="AL25" i="69"/>
  <c r="AL24" i="69"/>
  <c r="AL21" i="69"/>
  <c r="AL20" i="69"/>
  <c r="AL12" i="69"/>
  <c r="AL11" i="69"/>
  <c r="AL8" i="69"/>
  <c r="AL7" i="69"/>
  <c r="AK25" i="69"/>
  <c r="AK24" i="69"/>
  <c r="AK21" i="69"/>
  <c r="AK20" i="69"/>
  <c r="AK12" i="69"/>
  <c r="AK11" i="69"/>
  <c r="AK8" i="69"/>
  <c r="AK7" i="69"/>
  <c r="AJ25" i="69"/>
  <c r="AJ24" i="69"/>
  <c r="AJ21" i="69"/>
  <c r="AJ20" i="69"/>
  <c r="AJ12" i="69"/>
  <c r="AJ11" i="69"/>
  <c r="AJ8" i="69"/>
  <c r="AJ7" i="69"/>
  <c r="AI25" i="69"/>
  <c r="AI24" i="69"/>
  <c r="AI21" i="69"/>
  <c r="AI20" i="69"/>
  <c r="AI12" i="69"/>
  <c r="AI11" i="69"/>
  <c r="AI8" i="69"/>
  <c r="AI7" i="69"/>
  <c r="AH25" i="69"/>
  <c r="AH24" i="69"/>
  <c r="AH21" i="69"/>
  <c r="AH20" i="69"/>
  <c r="AH12" i="69"/>
  <c r="AH11" i="69"/>
  <c r="AH8" i="69"/>
  <c r="AH7" i="69"/>
  <c r="AG25" i="69"/>
  <c r="AG24" i="69"/>
  <c r="AG21" i="69"/>
  <c r="AG20" i="69"/>
  <c r="AG12" i="69"/>
  <c r="AG11" i="69"/>
  <c r="AG8" i="69"/>
  <c r="AG7" i="69"/>
  <c r="AF25" i="69"/>
  <c r="AF24" i="69"/>
  <c r="AF21" i="69"/>
  <c r="AF20" i="69"/>
  <c r="AF12" i="69"/>
  <c r="AF11" i="69"/>
  <c r="AF8" i="69"/>
  <c r="AF7" i="69"/>
  <c r="AE25" i="69"/>
  <c r="AE24" i="69"/>
  <c r="AE21" i="69"/>
  <c r="AE20" i="69"/>
  <c r="AE12" i="69"/>
  <c r="AE11" i="69"/>
  <c r="AE8" i="69"/>
  <c r="AE7" i="69"/>
  <c r="AD25" i="69"/>
  <c r="AD24" i="69"/>
  <c r="AD20" i="69"/>
  <c r="AD12" i="69"/>
  <c r="AD11" i="69"/>
  <c r="AD8" i="69"/>
  <c r="AD7" i="69"/>
  <c r="BQ25" i="69"/>
  <c r="BQ24" i="69"/>
  <c r="BQ21" i="69"/>
  <c r="BQ20" i="69"/>
  <c r="BQ12" i="69"/>
  <c r="BQ11" i="69"/>
  <c r="BQ8" i="69"/>
  <c r="BQ7" i="69"/>
  <c r="AC25" i="69"/>
  <c r="AC24" i="69"/>
  <c r="AC21" i="69"/>
  <c r="AC20" i="69"/>
  <c r="AC12" i="69"/>
  <c r="AC11" i="69"/>
  <c r="AC8" i="69"/>
  <c r="AC7" i="69"/>
  <c r="AB25" i="69"/>
  <c r="AB24" i="69"/>
  <c r="AB21" i="69"/>
  <c r="AB20" i="69"/>
  <c r="AB12" i="69"/>
  <c r="AB11" i="69"/>
  <c r="AB8" i="69"/>
  <c r="AB7" i="69"/>
  <c r="AA25" i="69"/>
  <c r="AA24" i="69"/>
  <c r="AA21" i="69"/>
  <c r="AA20" i="69"/>
  <c r="AA12" i="69"/>
  <c r="AA11" i="69"/>
  <c r="AA8" i="69"/>
  <c r="AA7" i="69"/>
  <c r="Y25" i="69"/>
  <c r="Y24" i="69"/>
  <c r="Y21" i="69"/>
  <c r="Y20" i="69"/>
  <c r="Y12" i="69"/>
  <c r="Y11" i="69"/>
  <c r="Y8" i="69"/>
  <c r="Y7" i="69"/>
  <c r="X25" i="69"/>
  <c r="X24" i="69"/>
  <c r="X21" i="69"/>
  <c r="X20" i="69"/>
  <c r="X12" i="69"/>
  <c r="X11" i="69"/>
  <c r="X8" i="69"/>
  <c r="X7" i="69"/>
  <c r="W25" i="69"/>
  <c r="W24" i="69"/>
  <c r="W21" i="69"/>
  <c r="W20" i="69"/>
  <c r="W12" i="69"/>
  <c r="W11" i="69"/>
  <c r="W8" i="69"/>
  <c r="W7" i="69"/>
  <c r="V25" i="69"/>
  <c r="V24" i="69"/>
  <c r="V21" i="69"/>
  <c r="V20" i="69"/>
  <c r="V12" i="69"/>
  <c r="V11" i="69"/>
  <c r="V8" i="69"/>
  <c r="V7" i="69"/>
  <c r="T25" i="69"/>
  <c r="T24" i="69"/>
  <c r="T21" i="69"/>
  <c r="T20" i="69"/>
  <c r="T12" i="69"/>
  <c r="T11" i="69"/>
  <c r="T8" i="69"/>
  <c r="T7" i="69"/>
  <c r="R25" i="69"/>
  <c r="R24" i="69"/>
  <c r="R21" i="69"/>
  <c r="R20" i="69"/>
  <c r="R12" i="69"/>
  <c r="R11" i="69"/>
  <c r="R8" i="69"/>
  <c r="R7" i="69"/>
  <c r="Q25" i="69"/>
  <c r="Q24" i="69"/>
  <c r="Q21" i="69"/>
  <c r="Q20" i="69"/>
  <c r="Q12" i="69"/>
  <c r="Q11" i="69"/>
  <c r="Q8" i="69"/>
  <c r="Q7" i="69"/>
  <c r="O25" i="69"/>
  <c r="O24" i="69"/>
  <c r="O21" i="69"/>
  <c r="O20" i="69"/>
  <c r="O12" i="69"/>
  <c r="O11" i="69"/>
  <c r="O8" i="69"/>
  <c r="O7" i="69"/>
  <c r="N25" i="69"/>
  <c r="N24" i="69"/>
  <c r="N21" i="69"/>
  <c r="N20" i="69"/>
  <c r="N12" i="69"/>
  <c r="N11" i="69"/>
  <c r="N8" i="69"/>
  <c r="N7" i="69"/>
  <c r="M25" i="69"/>
  <c r="M24" i="69"/>
  <c r="M21" i="69"/>
  <c r="M20" i="69"/>
  <c r="M12" i="69"/>
  <c r="M11" i="69"/>
  <c r="M8" i="69"/>
  <c r="M7" i="69"/>
  <c r="L25" i="69"/>
  <c r="L24" i="69"/>
  <c r="L21" i="69"/>
  <c r="L20" i="69"/>
  <c r="L12" i="69"/>
  <c r="L11" i="69"/>
  <c r="L8" i="69"/>
  <c r="L7" i="69"/>
  <c r="K25" i="69"/>
  <c r="K24" i="69"/>
  <c r="K21" i="69"/>
  <c r="K20" i="69"/>
  <c r="K11" i="69"/>
  <c r="K8" i="69"/>
  <c r="K7" i="69"/>
  <c r="C25" i="69"/>
  <c r="C24" i="69"/>
  <c r="C21" i="69"/>
  <c r="C20" i="69"/>
  <c r="C12" i="69"/>
  <c r="C11" i="69"/>
  <c r="C8" i="69"/>
  <c r="C7" i="69"/>
  <c r="CD19" i="69"/>
  <c r="CD18" i="69"/>
  <c r="AM19" i="69"/>
  <c r="AM18" i="69"/>
  <c r="AD19" i="69"/>
  <c r="AC19" i="69"/>
  <c r="AA19" i="69"/>
  <c r="W19" i="69"/>
  <c r="AE18" i="69"/>
  <c r="AD18" i="69"/>
  <c r="AC18" i="69"/>
  <c r="AA18" i="69"/>
  <c r="W18" i="69"/>
  <c r="T19" i="69"/>
  <c r="T18" i="69"/>
  <c r="M19" i="69"/>
  <c r="K19" i="69"/>
  <c r="M18" i="69"/>
  <c r="K18" i="69"/>
  <c r="CD6" i="69"/>
  <c r="CD5" i="69"/>
  <c r="AM6" i="69"/>
  <c r="AM5" i="69"/>
  <c r="AE6" i="69"/>
  <c r="AD6" i="69"/>
  <c r="AC6" i="69"/>
  <c r="AA6" i="69"/>
  <c r="W6" i="69"/>
  <c r="AE5" i="69"/>
  <c r="AD5" i="69"/>
  <c r="AC5" i="69"/>
  <c r="AA5" i="69"/>
  <c r="W5" i="69"/>
  <c r="T6" i="69"/>
  <c r="T5" i="69"/>
  <c r="M6" i="69"/>
  <c r="K6" i="69"/>
  <c r="M5" i="69"/>
  <c r="K5" i="69"/>
  <c r="AZ19" i="69"/>
  <c r="AY19" i="69"/>
  <c r="AV19" i="69"/>
  <c r="AZ18" i="69"/>
  <c r="AY18" i="69"/>
  <c r="AV18" i="69"/>
  <c r="J19" i="69"/>
  <c r="J18" i="69"/>
  <c r="AZ6" i="69"/>
  <c r="AY6" i="69"/>
  <c r="AV6" i="69"/>
  <c r="AZ5" i="69"/>
  <c r="AY5" i="69"/>
  <c r="AV5" i="69"/>
  <c r="J6" i="69"/>
  <c r="J5" i="69"/>
  <c r="CH19" i="69"/>
  <c r="CF19" i="69"/>
  <c r="CH18" i="69"/>
  <c r="CF18" i="69"/>
  <c r="BR19" i="69"/>
  <c r="BR18" i="69"/>
  <c r="AR19" i="69"/>
  <c r="AB19" i="69"/>
  <c r="AB18" i="69"/>
  <c r="I19" i="69"/>
  <c r="I18" i="69"/>
  <c r="CH6" i="69"/>
  <c r="CF6" i="69"/>
  <c r="CH5" i="69"/>
  <c r="CF5" i="69"/>
  <c r="BR6" i="69"/>
  <c r="BR5" i="69"/>
  <c r="AR6" i="69"/>
  <c r="AR5" i="69"/>
  <c r="AB6" i="69"/>
  <c r="AB5" i="69"/>
  <c r="I6" i="69"/>
  <c r="I5" i="69"/>
  <c r="J25" i="69"/>
  <c r="J24" i="69"/>
  <c r="J21" i="69"/>
  <c r="J20" i="69"/>
  <c r="J12" i="69"/>
  <c r="J11" i="69"/>
  <c r="J8" i="69"/>
  <c r="J7" i="69"/>
  <c r="I25" i="69"/>
  <c r="I24" i="69"/>
  <c r="I21" i="69"/>
  <c r="I20" i="69"/>
  <c r="I12" i="69"/>
  <c r="I11" i="69"/>
  <c r="I8" i="69"/>
  <c r="I7" i="69"/>
  <c r="S25" i="69"/>
  <c r="S24" i="69"/>
  <c r="S21" i="69"/>
  <c r="S20" i="69"/>
  <c r="S12" i="69"/>
  <c r="S11" i="69"/>
  <c r="S8" i="69"/>
  <c r="S7" i="69"/>
  <c r="H25" i="69"/>
  <c r="H24" i="69"/>
  <c r="H21" i="69"/>
  <c r="H20" i="69"/>
  <c r="H12" i="69"/>
  <c r="H11" i="69"/>
  <c r="H8" i="69"/>
  <c r="H7" i="69"/>
  <c r="G25" i="69"/>
  <c r="G24" i="69"/>
  <c r="G21" i="69"/>
  <c r="G20" i="69"/>
  <c r="G12" i="69"/>
  <c r="G11" i="69"/>
  <c r="G8" i="69"/>
  <c r="G7" i="69"/>
  <c r="F25" i="69"/>
  <c r="F24" i="69"/>
  <c r="F21" i="69"/>
  <c r="F20" i="69"/>
  <c r="F12" i="69"/>
  <c r="F11" i="69"/>
  <c r="F8" i="69"/>
  <c r="F7" i="69"/>
  <c r="E25" i="69"/>
  <c r="E24" i="69"/>
  <c r="E21" i="69"/>
  <c r="E20" i="69"/>
  <c r="E12" i="69"/>
  <c r="E11" i="69"/>
  <c r="E8" i="69"/>
  <c r="E7" i="69"/>
  <c r="BO19" i="69"/>
  <c r="BN19" i="69"/>
  <c r="BL19" i="69"/>
  <c r="BO18" i="69"/>
  <c r="BN18" i="69"/>
  <c r="BL18" i="69"/>
  <c r="X19" i="69"/>
  <c r="X18" i="69"/>
  <c r="R19" i="69"/>
  <c r="R18" i="69"/>
  <c r="BO6" i="69"/>
  <c r="BN6" i="69"/>
  <c r="BL6" i="69"/>
  <c r="BO5" i="69"/>
  <c r="BN5" i="69"/>
  <c r="BL5" i="69"/>
  <c r="X6" i="69"/>
  <c r="X5" i="69"/>
  <c r="R6" i="69"/>
  <c r="R5" i="69"/>
  <c r="I14" i="75" l="1"/>
  <c r="AM14" i="77"/>
  <c r="AV14" i="77"/>
  <c r="BL14" i="75"/>
  <c r="BL38" i="75" s="1"/>
  <c r="E14" i="76"/>
  <c r="W27" i="76"/>
  <c r="W39" i="76" s="1"/>
  <c r="AR14" i="74"/>
  <c r="AR38" i="74" s="1"/>
  <c r="AA14" i="77"/>
  <c r="AA38" i="77" s="1"/>
  <c r="BG14" i="75"/>
  <c r="BW27" i="74"/>
  <c r="BW39" i="74" s="1"/>
  <c r="AV27" i="79"/>
  <c r="AV39" i="79" s="1"/>
  <c r="E27" i="78"/>
  <c r="E39" i="78" s="1"/>
  <c r="BG14" i="78"/>
  <c r="BB27" i="79"/>
  <c r="BB39" i="79" s="1"/>
  <c r="BW14" i="79"/>
  <c r="BW38" i="79" s="1"/>
  <c r="AA27" i="74"/>
  <c r="AA39" i="74" s="1"/>
  <c r="R27" i="78"/>
  <c r="U14" i="75"/>
  <c r="U38" i="75" s="1"/>
  <c r="BO27" i="74"/>
  <c r="BO39" i="74" s="1"/>
  <c r="T27" i="79"/>
  <c r="T39" i="79" s="1"/>
  <c r="AY27" i="76"/>
  <c r="AY39" i="76" s="1"/>
  <c r="CA14" i="78"/>
  <c r="CA38" i="78" s="1"/>
  <c r="T27" i="74"/>
  <c r="T39" i="74" s="1"/>
  <c r="T27" i="76"/>
  <c r="T39" i="76" s="1"/>
  <c r="T27" i="77"/>
  <c r="T39" i="77" s="1"/>
  <c r="T27" i="75"/>
  <c r="T39" i="75" s="1"/>
  <c r="X14" i="77"/>
  <c r="X38" i="77" s="1"/>
  <c r="L14" i="74"/>
  <c r="L38" i="74" s="1"/>
  <c r="CG27" i="75"/>
  <c r="CG39" i="75" s="1"/>
  <c r="L27" i="76"/>
  <c r="L39" i="76" s="1"/>
  <c r="F14" i="74"/>
  <c r="F38" i="74" s="1"/>
  <c r="AO35" i="79"/>
  <c r="CA27" i="75"/>
  <c r="CA39" i="75" s="1"/>
  <c r="AJ27" i="75"/>
  <c r="AJ39" i="75" s="1"/>
  <c r="U14" i="76"/>
  <c r="U38" i="76" s="1"/>
  <c r="J14" i="75"/>
  <c r="J38" i="75" s="1"/>
  <c r="AP27" i="75"/>
  <c r="AP39" i="75" s="1"/>
  <c r="AI14" i="76"/>
  <c r="AI38" i="76" s="1"/>
  <c r="BI27" i="76"/>
  <c r="BI39" i="76" s="1"/>
  <c r="AS27" i="78"/>
  <c r="AS39" i="78" s="1"/>
  <c r="BK14" i="78"/>
  <c r="BK38" i="78" s="1"/>
  <c r="BQ27" i="79"/>
  <c r="BQ39" i="79" s="1"/>
  <c r="N27" i="78"/>
  <c r="N39" i="78" s="1"/>
  <c r="AW27" i="79"/>
  <c r="AW39" i="79" s="1"/>
  <c r="AA14" i="74"/>
  <c r="AA38" i="74" s="1"/>
  <c r="CC27" i="79"/>
  <c r="CC39" i="79" s="1"/>
  <c r="AN34" i="77"/>
  <c r="R14" i="79"/>
  <c r="R32" i="79" s="1"/>
  <c r="AN37" i="75"/>
  <c r="AN35" i="77"/>
  <c r="V27" i="75"/>
  <c r="V39" i="75" s="1"/>
  <c r="BI14" i="76"/>
  <c r="BS27" i="78"/>
  <c r="BS39" i="78" s="1"/>
  <c r="AN34" i="75"/>
  <c r="AN36" i="77"/>
  <c r="AN36" i="75"/>
  <c r="BZ27" i="77"/>
  <c r="BZ39" i="77" s="1"/>
  <c r="BG14" i="76"/>
  <c r="BG38" i="76" s="1"/>
  <c r="H14" i="76"/>
  <c r="H38" i="76" s="1"/>
  <c r="AE27" i="78"/>
  <c r="AE39" i="78" s="1"/>
  <c r="BO27" i="76"/>
  <c r="BO39" i="76" s="1"/>
  <c r="BT27" i="75"/>
  <c r="BT39" i="75" s="1"/>
  <c r="F27" i="79"/>
  <c r="F39" i="79" s="1"/>
  <c r="AJ14" i="75"/>
  <c r="AJ38" i="75" s="1"/>
  <c r="BY14" i="76"/>
  <c r="BY38" i="76" s="1"/>
  <c r="U14" i="74"/>
  <c r="U38" i="74" s="1"/>
  <c r="BF27" i="77"/>
  <c r="BF39" i="77" s="1"/>
  <c r="BF27" i="74"/>
  <c r="BF39" i="74" s="1"/>
  <c r="V14" i="76"/>
  <c r="V38" i="76" s="1"/>
  <c r="AO35" i="70"/>
  <c r="M27" i="76"/>
  <c r="M39" i="76" s="1"/>
  <c r="AO36" i="75"/>
  <c r="AO37" i="70"/>
  <c r="AO34" i="75"/>
  <c r="AO34" i="70"/>
  <c r="AO37" i="75"/>
  <c r="BE27" i="79"/>
  <c r="BE39" i="79" s="1"/>
  <c r="M14" i="74"/>
  <c r="M38" i="74" s="1"/>
  <c r="CB14" i="76"/>
  <c r="CB38" i="76" s="1"/>
  <c r="U27" i="74"/>
  <c r="U39" i="74" s="1"/>
  <c r="Y14" i="74"/>
  <c r="Y38" i="74" s="1"/>
  <c r="BQ14" i="78"/>
  <c r="BR27" i="76"/>
  <c r="BR39" i="76" s="1"/>
  <c r="BB27" i="75"/>
  <c r="BB39" i="75" s="1"/>
  <c r="AH27" i="76"/>
  <c r="AH39" i="76" s="1"/>
  <c r="BQ27" i="75"/>
  <c r="BQ39" i="75" s="1"/>
  <c r="CC14" i="78"/>
  <c r="CC38" i="78" s="1"/>
  <c r="AK14" i="76"/>
  <c r="AK38" i="76" s="1"/>
  <c r="BS14" i="77"/>
  <c r="BS38" i="77" s="1"/>
  <c r="BK27" i="77"/>
  <c r="BK39" i="77" s="1"/>
  <c r="BT14" i="75"/>
  <c r="BT38" i="75" s="1"/>
  <c r="CG27" i="76"/>
  <c r="CG39" i="76" s="1"/>
  <c r="AZ27" i="75"/>
  <c r="AZ39" i="75" s="1"/>
  <c r="AU14" i="75"/>
  <c r="AU38" i="75" s="1"/>
  <c r="BM27" i="76"/>
  <c r="BM39" i="76" s="1"/>
  <c r="BE14" i="76"/>
  <c r="BE38" i="76" s="1"/>
  <c r="J14" i="77"/>
  <c r="J38" i="77" s="1"/>
  <c r="Y27" i="76"/>
  <c r="Y39" i="76" s="1"/>
  <c r="AG14" i="76"/>
  <c r="AG38" i="76" s="1"/>
  <c r="AM36" i="76"/>
  <c r="BT14" i="77"/>
  <c r="BT38" i="77" s="1"/>
  <c r="AA14" i="78"/>
  <c r="AA38" i="78" s="1"/>
  <c r="AM37" i="76"/>
  <c r="AE14" i="74"/>
  <c r="AE38" i="74" s="1"/>
  <c r="BH14" i="75"/>
  <c r="BH38" i="75" s="1"/>
  <c r="U27" i="78"/>
  <c r="U39" i="78" s="1"/>
  <c r="AM35" i="76"/>
  <c r="AV27" i="76"/>
  <c r="AV39" i="76" s="1"/>
  <c r="AL27" i="77"/>
  <c r="AL39" i="77" s="1"/>
  <c r="L27" i="77"/>
  <c r="L39" i="77" s="1"/>
  <c r="BP27" i="75"/>
  <c r="BP39" i="75" s="1"/>
  <c r="BT27" i="76"/>
  <c r="BT39" i="76" s="1"/>
  <c r="AN37" i="73"/>
  <c r="W14" i="76"/>
  <c r="W38" i="76" s="1"/>
  <c r="BG27" i="74"/>
  <c r="BG39" i="74" s="1"/>
  <c r="S27" i="77"/>
  <c r="S39" i="77" s="1"/>
  <c r="AV14" i="78"/>
  <c r="AV38" i="78" s="1"/>
  <c r="AB14" i="74"/>
  <c r="AB38" i="74" s="1"/>
  <c r="AC14" i="74"/>
  <c r="AC14" i="76"/>
  <c r="BQ14" i="76"/>
  <c r="BQ38" i="76" s="1"/>
  <c r="AU27" i="74"/>
  <c r="AU39" i="74" s="1"/>
  <c r="BQ14" i="75"/>
  <c r="BQ38" i="75" s="1"/>
  <c r="BN27" i="76"/>
  <c r="BN39" i="76" s="1"/>
  <c r="BQ14" i="77"/>
  <c r="BQ14" i="74"/>
  <c r="AC14" i="79"/>
  <c r="AC38" i="79" s="1"/>
  <c r="O27" i="79"/>
  <c r="O39" i="79" s="1"/>
  <c r="O27" i="74"/>
  <c r="O39" i="74" s="1"/>
  <c r="BQ27" i="77"/>
  <c r="BQ39" i="77" s="1"/>
  <c r="AC14" i="77"/>
  <c r="AC14" i="78"/>
  <c r="AC38" i="78" s="1"/>
  <c r="AC14" i="75"/>
  <c r="BQ14" i="79"/>
  <c r="BQ27" i="76"/>
  <c r="BQ39" i="76" s="1"/>
  <c r="BQ27" i="74"/>
  <c r="BE27" i="76"/>
  <c r="BE39" i="76" s="1"/>
  <c r="AO35" i="78"/>
  <c r="AO37" i="78"/>
  <c r="AO34" i="78"/>
  <c r="AO35" i="76"/>
  <c r="AO34" i="76"/>
  <c r="AO36" i="76"/>
  <c r="AO34" i="74"/>
  <c r="AO36" i="74"/>
  <c r="AO37" i="74"/>
  <c r="AO36" i="63"/>
  <c r="AO34" i="63"/>
  <c r="AO37" i="63"/>
  <c r="AO36" i="72"/>
  <c r="AN34" i="72"/>
  <c r="CA14" i="75"/>
  <c r="CG27" i="78"/>
  <c r="CG39" i="78" s="1"/>
  <c r="AB27" i="78"/>
  <c r="AB39" i="78" s="1"/>
  <c r="J27" i="78"/>
  <c r="J39" i="78" s="1"/>
  <c r="AN34" i="73"/>
  <c r="AB27" i="79"/>
  <c r="AB39" i="79" s="1"/>
  <c r="AO37" i="72"/>
  <c r="BL27" i="74"/>
  <c r="BL39" i="74" s="1"/>
  <c r="CC14" i="74"/>
  <c r="CC38" i="74" s="1"/>
  <c r="CF14" i="77"/>
  <c r="CF38" i="77" s="1"/>
  <c r="E27" i="77"/>
  <c r="E39" i="77" s="1"/>
  <c r="AW14" i="79"/>
  <c r="AW38" i="79" s="1"/>
  <c r="AH14" i="79"/>
  <c r="AH38" i="79" s="1"/>
  <c r="BX14" i="79"/>
  <c r="BX38" i="79" s="1"/>
  <c r="AK27" i="79"/>
  <c r="AK39" i="79" s="1"/>
  <c r="BN27" i="78"/>
  <c r="BN39" i="78" s="1"/>
  <c r="AN36" i="73"/>
  <c r="AO35" i="72"/>
  <c r="AH27" i="77"/>
  <c r="AH39" i="77" s="1"/>
  <c r="M14" i="79"/>
  <c r="M38" i="79" s="1"/>
  <c r="BB14" i="79"/>
  <c r="BB38" i="79" s="1"/>
  <c r="BG27" i="77"/>
  <c r="BG39" i="77" s="1"/>
  <c r="AK27" i="77"/>
  <c r="AK39" i="77" s="1"/>
  <c r="CB27" i="79"/>
  <c r="CB39" i="79" s="1"/>
  <c r="AO37" i="79"/>
  <c r="O27" i="77"/>
  <c r="O39" i="77" s="1"/>
  <c r="AF14" i="77"/>
  <c r="AF38" i="77" s="1"/>
  <c r="AU27" i="77"/>
  <c r="AU39" i="77" s="1"/>
  <c r="BW27" i="78"/>
  <c r="BW39" i="78" s="1"/>
  <c r="AN34" i="74"/>
  <c r="BF27" i="79"/>
  <c r="BF39" i="79" s="1"/>
  <c r="AJ27" i="79"/>
  <c r="AJ39" i="79" s="1"/>
  <c r="AO34" i="64"/>
  <c r="Q27" i="78"/>
  <c r="Q39" i="78" s="1"/>
  <c r="BB27" i="78"/>
  <c r="BB39" i="78" s="1"/>
  <c r="BK14" i="74"/>
  <c r="BK38" i="74" s="1"/>
  <c r="CB14" i="74"/>
  <c r="AD27" i="74"/>
  <c r="AD39" i="74" s="1"/>
  <c r="Y14" i="75"/>
  <c r="Y38" i="75" s="1"/>
  <c r="CF14" i="76"/>
  <c r="CF38" i="76" s="1"/>
  <c r="F14" i="76"/>
  <c r="F38" i="76" s="1"/>
  <c r="AN14" i="76"/>
  <c r="AN38" i="76" s="1"/>
  <c r="AB27" i="76"/>
  <c r="AB39" i="76" s="1"/>
  <c r="J27" i="76"/>
  <c r="J39" i="76" s="1"/>
  <c r="K27" i="77"/>
  <c r="K39" i="77" s="1"/>
  <c r="AK14" i="78"/>
  <c r="AK38" i="78" s="1"/>
  <c r="AY27" i="79"/>
  <c r="AY39" i="79" s="1"/>
  <c r="BT27" i="79"/>
  <c r="BT39" i="79" s="1"/>
  <c r="AF27" i="79"/>
  <c r="AF39" i="79" s="1"/>
  <c r="AO36" i="64"/>
  <c r="K27" i="79"/>
  <c r="K39" i="79" s="1"/>
  <c r="BD32" i="69"/>
  <c r="BD36" i="69"/>
  <c r="BO27" i="75"/>
  <c r="BO39" i="75" s="1"/>
  <c r="CD14" i="75"/>
  <c r="CD38" i="75" s="1"/>
  <c r="I27" i="76"/>
  <c r="I39" i="76" s="1"/>
  <c r="U14" i="77"/>
  <c r="U38" i="77" s="1"/>
  <c r="AD27" i="76"/>
  <c r="AD39" i="76" s="1"/>
  <c r="AH14" i="78"/>
  <c r="AH38" i="78" s="1"/>
  <c r="E27" i="75"/>
  <c r="E39" i="75" s="1"/>
  <c r="BY27" i="74"/>
  <c r="BY39" i="74" s="1"/>
  <c r="AO35" i="64"/>
  <c r="BM14" i="74"/>
  <c r="BM38" i="74" s="1"/>
  <c r="BM27" i="78"/>
  <c r="BM39" i="78" s="1"/>
  <c r="BG27" i="75"/>
  <c r="BG39" i="75" s="1"/>
  <c r="AV27" i="75"/>
  <c r="AV39" i="75" s="1"/>
  <c r="AL27" i="76"/>
  <c r="AL39" i="76" s="1"/>
  <c r="AT27" i="76"/>
  <c r="AT39" i="76" s="1"/>
  <c r="BF27" i="76"/>
  <c r="BF39" i="76" s="1"/>
  <c r="G27" i="76"/>
  <c r="G39" i="76" s="1"/>
  <c r="BY27" i="76"/>
  <c r="BY39" i="76" s="1"/>
  <c r="O27" i="76"/>
  <c r="O39" i="76" s="1"/>
  <c r="AF27" i="76"/>
  <c r="AF39" i="76" s="1"/>
  <c r="AF27" i="77"/>
  <c r="AF39" i="77" s="1"/>
  <c r="V27" i="77"/>
  <c r="V39" i="77" s="1"/>
  <c r="X27" i="77"/>
  <c r="X39" i="77" s="1"/>
  <c r="Q27" i="77"/>
  <c r="Q39" i="77" s="1"/>
  <c r="BK14" i="77"/>
  <c r="CC14" i="77"/>
  <c r="CC38" i="77" s="1"/>
  <c r="BX14" i="77"/>
  <c r="BX38" i="77" s="1"/>
  <c r="BB14" i="77"/>
  <c r="AW14" i="77"/>
  <c r="AW38" i="77" s="1"/>
  <c r="AE14" i="77"/>
  <c r="AE38" i="77" s="1"/>
  <c r="T14" i="77"/>
  <c r="T38" i="77" s="1"/>
  <c r="BM14" i="77"/>
  <c r="BM38" i="77" s="1"/>
  <c r="BP14" i="77"/>
  <c r="BP38" i="77" s="1"/>
  <c r="AH27" i="78"/>
  <c r="AH39" i="78" s="1"/>
  <c r="CF27" i="78"/>
  <c r="CF39" i="78" s="1"/>
  <c r="AU27" i="78"/>
  <c r="AU39" i="78" s="1"/>
  <c r="V27" i="78"/>
  <c r="V39" i="78" s="1"/>
  <c r="BQ39" i="78"/>
  <c r="AS14" i="78"/>
  <c r="BW14" i="78"/>
  <c r="BW38" i="78" s="1"/>
  <c r="BB14" i="78"/>
  <c r="BB38" i="78" s="1"/>
  <c r="BL14" i="78"/>
  <c r="BL38" i="78" s="1"/>
  <c r="AD14" i="78"/>
  <c r="AD38" i="78" s="1"/>
  <c r="AN36" i="78"/>
  <c r="R14" i="78"/>
  <c r="R38" i="78" s="1"/>
  <c r="BO14" i="78"/>
  <c r="BO38" i="78" s="1"/>
  <c r="AN37" i="78"/>
  <c r="BY27" i="79"/>
  <c r="BY39" i="79" s="1"/>
  <c r="BZ27" i="79"/>
  <c r="BZ39" i="79" s="1"/>
  <c r="CG27" i="79"/>
  <c r="CG39" i="79" s="1"/>
  <c r="BO27" i="79"/>
  <c r="BO39" i="79" s="1"/>
  <c r="AT27" i="79"/>
  <c r="AT39" i="79" s="1"/>
  <c r="X27" i="79"/>
  <c r="X39" i="79" s="1"/>
  <c r="BI27" i="79"/>
  <c r="BI39" i="79" s="1"/>
  <c r="AG27" i="79"/>
  <c r="AG39" i="79" s="1"/>
  <c r="G27" i="79"/>
  <c r="G39" i="79" s="1"/>
  <c r="CA27" i="79"/>
  <c r="CA39" i="79" s="1"/>
  <c r="BN27" i="79"/>
  <c r="BN39" i="79" s="1"/>
  <c r="BR27" i="79"/>
  <c r="BR39" i="79" s="1"/>
  <c r="AO36" i="79"/>
  <c r="AS27" i="79"/>
  <c r="AS39" i="79" s="1"/>
  <c r="AM27" i="79"/>
  <c r="AM39" i="79" s="1"/>
  <c r="BH14" i="79"/>
  <c r="BH38" i="79" s="1"/>
  <c r="CG14" i="79"/>
  <c r="CG36" i="79" s="1"/>
  <c r="W14" i="79"/>
  <c r="W38" i="79" s="1"/>
  <c r="AN35" i="63"/>
  <c r="AN37" i="72"/>
  <c r="C13" i="69"/>
  <c r="C26" i="69"/>
  <c r="AO36" i="73"/>
  <c r="BR27" i="74"/>
  <c r="BR39" i="74" s="1"/>
  <c r="M27" i="74"/>
  <c r="M39" i="74" s="1"/>
  <c r="Q27" i="74"/>
  <c r="Q39" i="74" s="1"/>
  <c r="CH27" i="74"/>
  <c r="CH39" i="74" s="1"/>
  <c r="BZ27" i="74"/>
  <c r="BZ39" i="74" s="1"/>
  <c r="G27" i="74"/>
  <c r="G39" i="74" s="1"/>
  <c r="CC27" i="74"/>
  <c r="CC39" i="74" s="1"/>
  <c r="AL27" i="74"/>
  <c r="AL39" i="74" s="1"/>
  <c r="AG27" i="74"/>
  <c r="AG39" i="74" s="1"/>
  <c r="X27" i="74"/>
  <c r="X39" i="74" s="1"/>
  <c r="AT27" i="74"/>
  <c r="AT39" i="74" s="1"/>
  <c r="AZ27" i="74"/>
  <c r="AZ39" i="74" s="1"/>
  <c r="L27" i="74"/>
  <c r="L39" i="74" s="1"/>
  <c r="R27" i="74"/>
  <c r="R39" i="74" s="1"/>
  <c r="AN35" i="74"/>
  <c r="AM27" i="74"/>
  <c r="AM39" i="74" s="1"/>
  <c r="W27" i="74"/>
  <c r="W39" i="74" s="1"/>
  <c r="CB27" i="74"/>
  <c r="CB39" i="74" s="1"/>
  <c r="BN27" i="74"/>
  <c r="BN39" i="74" s="1"/>
  <c r="AS27" i="74"/>
  <c r="AS39" i="74" s="1"/>
  <c r="AB27" i="74"/>
  <c r="AB39" i="74" s="1"/>
  <c r="J27" i="74"/>
  <c r="J39" i="74" s="1"/>
  <c r="AF27" i="74"/>
  <c r="AF39" i="74" s="1"/>
  <c r="AY27" i="74"/>
  <c r="AY39" i="74" s="1"/>
  <c r="CG14" i="74"/>
  <c r="CG38" i="74" s="1"/>
  <c r="BN14" i="74"/>
  <c r="BN38" i="74" s="1"/>
  <c r="W9" i="69"/>
  <c r="AE9" i="69"/>
  <c r="I27" i="74"/>
  <c r="I39" i="74" s="1"/>
  <c r="BH14" i="74"/>
  <c r="BM27" i="74"/>
  <c r="BM39" i="74" s="1"/>
  <c r="H27" i="75"/>
  <c r="H39" i="75" s="1"/>
  <c r="CB27" i="75"/>
  <c r="CB39" i="75" s="1"/>
  <c r="AM27" i="75"/>
  <c r="AM39" i="75" s="1"/>
  <c r="BL27" i="75"/>
  <c r="BL39" i="75" s="1"/>
  <c r="AK14" i="75"/>
  <c r="AK38" i="75" s="1"/>
  <c r="L14" i="75"/>
  <c r="L38" i="75" s="1"/>
  <c r="S27" i="78"/>
  <c r="S39" i="78" s="1"/>
  <c r="I14" i="79"/>
  <c r="I38" i="79" s="1"/>
  <c r="H27" i="79"/>
  <c r="H39" i="79" s="1"/>
  <c r="AR27" i="79"/>
  <c r="AR39" i="79" s="1"/>
  <c r="AA27" i="79"/>
  <c r="AA39" i="79" s="1"/>
  <c r="BR14" i="79"/>
  <c r="BR38" i="79" s="1"/>
  <c r="BI27" i="78"/>
  <c r="BI39" i="78" s="1"/>
  <c r="W27" i="78"/>
  <c r="W39" i="78" s="1"/>
  <c r="CD27" i="79"/>
  <c r="CD39" i="79" s="1"/>
  <c r="AU27" i="76"/>
  <c r="AU39" i="76" s="1"/>
  <c r="CD14" i="76"/>
  <c r="CD38" i="76" s="1"/>
  <c r="BR14" i="78"/>
  <c r="BR38" i="78" s="1"/>
  <c r="AN34" i="70"/>
  <c r="AN35" i="69"/>
  <c r="BX27" i="79"/>
  <c r="BX39" i="79" s="1"/>
  <c r="AO35" i="73"/>
  <c r="BK27" i="79"/>
  <c r="BK39" i="79" s="1"/>
  <c r="AP27" i="79"/>
  <c r="AP39" i="79" s="1"/>
  <c r="F27" i="78"/>
  <c r="F39" i="78" s="1"/>
  <c r="BT27" i="74"/>
  <c r="BT39" i="74" s="1"/>
  <c r="S27" i="74"/>
  <c r="S39" i="74" s="1"/>
  <c r="AH27" i="74"/>
  <c r="AH39" i="74" s="1"/>
  <c r="BX27" i="75"/>
  <c r="BX39" i="75" s="1"/>
  <c r="AI27" i="75"/>
  <c r="AI39" i="75" s="1"/>
  <c r="T14" i="75"/>
  <c r="T38" i="75" s="1"/>
  <c r="AV14" i="75"/>
  <c r="AV38" i="75" s="1"/>
  <c r="BE27" i="75"/>
  <c r="BE39" i="75" s="1"/>
  <c r="W27" i="75"/>
  <c r="W39" i="75" s="1"/>
  <c r="V14" i="75"/>
  <c r="V38" i="75" s="1"/>
  <c r="AA14" i="75"/>
  <c r="AA38" i="75" s="1"/>
  <c r="F27" i="76"/>
  <c r="F39" i="76" s="1"/>
  <c r="C27" i="76"/>
  <c r="C39" i="76" s="1"/>
  <c r="AK14" i="77"/>
  <c r="AK38" i="77" s="1"/>
  <c r="BR14" i="77"/>
  <c r="BR38" i="77" s="1"/>
  <c r="AL14" i="77"/>
  <c r="G14" i="77"/>
  <c r="G38" i="77" s="1"/>
  <c r="W14" i="77"/>
  <c r="W38" i="77" s="1"/>
  <c r="AP14" i="78"/>
  <c r="AP38" i="78" s="1"/>
  <c r="X14" i="78"/>
  <c r="X38" i="78" s="1"/>
  <c r="AR14" i="78"/>
  <c r="AR38" i="78" s="1"/>
  <c r="CF14" i="79"/>
  <c r="CF38" i="79" s="1"/>
  <c r="BH27" i="79"/>
  <c r="AA14" i="79"/>
  <c r="AA38" i="79" s="1"/>
  <c r="AV14" i="79"/>
  <c r="AV38" i="79" s="1"/>
  <c r="Y27" i="79"/>
  <c r="Y39" i="79" s="1"/>
  <c r="CB27" i="78"/>
  <c r="CB39" i="78" s="1"/>
  <c r="AQ27" i="77"/>
  <c r="AQ39" i="77" s="1"/>
  <c r="Y27" i="77"/>
  <c r="Y39" i="77" s="1"/>
  <c r="I27" i="78"/>
  <c r="I39" i="78" s="1"/>
  <c r="AA27" i="76"/>
  <c r="AA39" i="76" s="1"/>
  <c r="AQ27" i="75"/>
  <c r="AQ39" i="75" s="1"/>
  <c r="AL14" i="74"/>
  <c r="AL38" i="74" s="1"/>
  <c r="AM27" i="78"/>
  <c r="AM39" i="78" s="1"/>
  <c r="G27" i="77"/>
  <c r="G39" i="77" s="1"/>
  <c r="AZ27" i="78"/>
  <c r="AZ39" i="78" s="1"/>
  <c r="AN35" i="70"/>
  <c r="AN36" i="72"/>
  <c r="AN34" i="78"/>
  <c r="BL27" i="79"/>
  <c r="BL39" i="79" s="1"/>
  <c r="AO37" i="73"/>
  <c r="I14" i="74"/>
  <c r="I38" i="74" s="1"/>
  <c r="AN36" i="70"/>
  <c r="CG27" i="74"/>
  <c r="CG39" i="74" s="1"/>
  <c r="CF14" i="74"/>
  <c r="AR27" i="75"/>
  <c r="AR39" i="75" s="1"/>
  <c r="BS27" i="76"/>
  <c r="BS39" i="76" s="1"/>
  <c r="AW27" i="76"/>
  <c r="AW39" i="76" s="1"/>
  <c r="BV14" i="77"/>
  <c r="BV38" i="77" s="1"/>
  <c r="AH14" i="77"/>
  <c r="AH38" i="77" s="1"/>
  <c r="R14" i="77"/>
  <c r="R38" i="77" s="1"/>
  <c r="CF27" i="77"/>
  <c r="CF39" i="77" s="1"/>
  <c r="BE14" i="77"/>
  <c r="AI14" i="77"/>
  <c r="AI38" i="77" s="1"/>
  <c r="BY14" i="78"/>
  <c r="BY38" i="78" s="1"/>
  <c r="L14" i="78"/>
  <c r="BW27" i="79"/>
  <c r="BW39" i="79" s="1"/>
  <c r="C27" i="79"/>
  <c r="C39" i="79" s="1"/>
  <c r="AQ27" i="79"/>
  <c r="AQ39" i="79" s="1"/>
  <c r="L27" i="78"/>
  <c r="L39" i="78" s="1"/>
  <c r="BX27" i="78"/>
  <c r="BX39" i="78" s="1"/>
  <c r="CA27" i="78"/>
  <c r="CA39" i="78" s="1"/>
  <c r="U27" i="77"/>
  <c r="U39" i="77" s="1"/>
  <c r="AC27" i="75"/>
  <c r="AC39" i="75" s="1"/>
  <c r="AV27" i="78"/>
  <c r="AV39" i="78" s="1"/>
  <c r="BV14" i="76"/>
  <c r="BV38" i="76" s="1"/>
  <c r="AK27" i="74"/>
  <c r="AK39" i="74" s="1"/>
  <c r="V14" i="74"/>
  <c r="V38" i="74" s="1"/>
  <c r="AT27" i="77"/>
  <c r="AT39" i="77" s="1"/>
  <c r="BI14" i="77"/>
  <c r="BI38" i="77" s="1"/>
  <c r="Q14" i="76"/>
  <c r="Q38" i="76" s="1"/>
  <c r="AC27" i="77"/>
  <c r="AC39" i="77" s="1"/>
  <c r="AJ27" i="76"/>
  <c r="AJ39" i="76" s="1"/>
  <c r="BP27" i="79"/>
  <c r="BP39" i="79" s="1"/>
  <c r="AN32" i="69"/>
  <c r="AJ27" i="74"/>
  <c r="AJ39" i="74" s="1"/>
  <c r="AN34" i="79"/>
  <c r="AN35" i="79"/>
  <c r="AN37" i="79"/>
  <c r="AU6" i="69"/>
  <c r="BV19" i="69"/>
  <c r="BV14" i="75"/>
  <c r="BV38" i="75" s="1"/>
  <c r="CB27" i="76"/>
  <c r="CB39" i="76" s="1"/>
  <c r="AN27" i="76"/>
  <c r="AN39" i="76" s="1"/>
  <c r="AR14" i="79"/>
  <c r="AR38" i="79" s="1"/>
  <c r="AN37" i="71"/>
  <c r="AN35" i="71"/>
  <c r="AN34" i="71"/>
  <c r="AN36" i="71"/>
  <c r="BS27" i="79"/>
  <c r="BS39" i="79" s="1"/>
  <c r="N27" i="79"/>
  <c r="N39" i="79" s="1"/>
  <c r="AG27" i="78"/>
  <c r="AG39" i="78" s="1"/>
  <c r="BB14" i="74"/>
  <c r="BB38" i="74" s="1"/>
  <c r="CF27" i="74"/>
  <c r="CF39" i="74" s="1"/>
  <c r="V27" i="79"/>
  <c r="V39" i="79" s="1"/>
  <c r="AH27" i="79"/>
  <c r="AH39" i="79" s="1"/>
  <c r="Q27" i="79"/>
  <c r="Q39" i="79" s="1"/>
  <c r="Y27" i="75"/>
  <c r="Y39" i="75" s="1"/>
  <c r="BH27" i="78"/>
  <c r="BH39" i="78" s="1"/>
  <c r="AF14" i="74"/>
  <c r="AF38" i="74" s="1"/>
  <c r="O14" i="74"/>
  <c r="BX27" i="74"/>
  <c r="BX39" i="74" s="1"/>
  <c r="AI27" i="74"/>
  <c r="AI39" i="74" s="1"/>
  <c r="C27" i="74"/>
  <c r="C39" i="74" s="1"/>
  <c r="V27" i="74"/>
  <c r="V39" i="74" s="1"/>
  <c r="AV27" i="74"/>
  <c r="AV39" i="74" s="1"/>
  <c r="AI14" i="74"/>
  <c r="AI38" i="74" s="1"/>
  <c r="CF27" i="75"/>
  <c r="CF39" i="75" s="1"/>
  <c r="I27" i="75"/>
  <c r="I39" i="75" s="1"/>
  <c r="BF27" i="75"/>
  <c r="BF39" i="75" s="1"/>
  <c r="BW14" i="75"/>
  <c r="BW38" i="75" s="1"/>
  <c r="BZ27" i="75"/>
  <c r="BZ39" i="75" s="1"/>
  <c r="BP14" i="75"/>
  <c r="S27" i="76"/>
  <c r="S39" i="76" s="1"/>
  <c r="BS14" i="76"/>
  <c r="BS38" i="76" s="1"/>
  <c r="CA27" i="77"/>
  <c r="CA39" i="77" s="1"/>
  <c r="AD27" i="77"/>
  <c r="AD39" i="77" s="1"/>
  <c r="BW14" i="77"/>
  <c r="BW38" i="77" s="1"/>
  <c r="I14" i="77"/>
  <c r="H27" i="77"/>
  <c r="H39" i="77" s="1"/>
  <c r="BB27" i="77"/>
  <c r="BB39" i="77" s="1"/>
  <c r="I27" i="77"/>
  <c r="I39" i="77" s="1"/>
  <c r="AB14" i="77"/>
  <c r="AB38" i="77" s="1"/>
  <c r="CH27" i="78"/>
  <c r="CH39" i="78" s="1"/>
  <c r="AT27" i="78"/>
  <c r="AT39" i="78" s="1"/>
  <c r="AC27" i="78"/>
  <c r="AC39" i="78" s="1"/>
  <c r="BE27" i="78"/>
  <c r="BE39" i="78" s="1"/>
  <c r="AJ14" i="78"/>
  <c r="AJ38" i="78" s="1"/>
  <c r="BP14" i="78"/>
  <c r="BP38" i="78" s="1"/>
  <c r="AU14" i="78"/>
  <c r="AD27" i="79"/>
  <c r="AD39" i="79" s="1"/>
  <c r="F14" i="79"/>
  <c r="L27" i="79"/>
  <c r="L39" i="79" s="1"/>
  <c r="AZ27" i="79"/>
  <c r="AZ39" i="79" s="1"/>
  <c r="V14" i="78"/>
  <c r="BP27" i="74"/>
  <c r="BP39" i="74" s="1"/>
  <c r="AH14" i="74"/>
  <c r="AH38" i="74" s="1"/>
  <c r="AD14" i="74"/>
  <c r="AD38" i="74" s="1"/>
  <c r="AJ27" i="77"/>
  <c r="AJ39" i="77" s="1"/>
  <c r="BM14" i="78"/>
  <c r="BM38" i="78" s="1"/>
  <c r="BO27" i="77"/>
  <c r="BO39" i="77" s="1"/>
  <c r="X27" i="76"/>
  <c r="X39" i="76" s="1"/>
  <c r="CA27" i="76"/>
  <c r="CA39" i="76" s="1"/>
  <c r="AN37" i="74"/>
  <c r="AI27" i="79"/>
  <c r="AI39" i="79" s="1"/>
  <c r="CA14" i="77"/>
  <c r="CA38" i="77" s="1"/>
  <c r="AD14" i="77"/>
  <c r="AD38" i="77" s="1"/>
  <c r="BY14" i="77"/>
  <c r="AY27" i="78"/>
  <c r="AY39" i="78" s="1"/>
  <c r="BV14" i="78"/>
  <c r="Q14" i="78"/>
  <c r="Q38" i="78" s="1"/>
  <c r="CD27" i="78"/>
  <c r="CD39" i="78" s="1"/>
  <c r="CD27" i="74"/>
  <c r="CD39" i="74" s="1"/>
  <c r="BW14" i="74"/>
  <c r="BW38" i="74" s="1"/>
  <c r="AP27" i="74"/>
  <c r="AP39" i="74" s="1"/>
  <c r="BK27" i="74"/>
  <c r="BK39" i="74" s="1"/>
  <c r="AW27" i="74"/>
  <c r="AW39" i="74" s="1"/>
  <c r="CA27" i="74"/>
  <c r="CA39" i="74" s="1"/>
  <c r="AR27" i="74"/>
  <c r="AR39" i="74" s="1"/>
  <c r="U27" i="75"/>
  <c r="U39" i="75" s="1"/>
  <c r="F27" i="75"/>
  <c r="F39" i="75" s="1"/>
  <c r="N14" i="75"/>
  <c r="CC27" i="75"/>
  <c r="CC39" i="75" s="1"/>
  <c r="AT14" i="75"/>
  <c r="AT38" i="75" s="1"/>
  <c r="AF14" i="75"/>
  <c r="AF38" i="75" s="1"/>
  <c r="E14" i="75"/>
  <c r="E38" i="75" s="1"/>
  <c r="AL14" i="75"/>
  <c r="AL38" i="75" s="1"/>
  <c r="BB27" i="76"/>
  <c r="BB39" i="76" s="1"/>
  <c r="CH27" i="76"/>
  <c r="CH39" i="76" s="1"/>
  <c r="AS14" i="76"/>
  <c r="AS32" i="76" s="1"/>
  <c r="AB14" i="76"/>
  <c r="AP27" i="77"/>
  <c r="AP39" i="77" s="1"/>
  <c r="AA27" i="77"/>
  <c r="AA39" i="77" s="1"/>
  <c r="V14" i="77"/>
  <c r="F14" i="77"/>
  <c r="F38" i="77" s="1"/>
  <c r="AV27" i="77"/>
  <c r="AV39" i="77" s="1"/>
  <c r="F27" i="77"/>
  <c r="F39" i="77" s="1"/>
  <c r="BO14" i="77"/>
  <c r="H27" i="78"/>
  <c r="H39" i="78" s="1"/>
  <c r="AW27" i="78"/>
  <c r="AW39" i="78" s="1"/>
  <c r="BT14" i="78"/>
  <c r="BT38" i="78" s="1"/>
  <c r="AF14" i="78"/>
  <c r="AF38" i="78" s="1"/>
  <c r="M14" i="78"/>
  <c r="M38" i="78" s="1"/>
  <c r="BM14" i="79"/>
  <c r="BM38" i="79" s="1"/>
  <c r="S27" i="79"/>
  <c r="S39" i="79" s="1"/>
  <c r="CF27" i="79"/>
  <c r="CF39" i="79" s="1"/>
  <c r="CA14" i="79"/>
  <c r="AL14" i="79"/>
  <c r="AL32" i="79" s="1"/>
  <c r="V14" i="79"/>
  <c r="V38" i="79" s="1"/>
  <c r="AU27" i="79"/>
  <c r="AU39" i="79" s="1"/>
  <c r="AI27" i="78"/>
  <c r="AI39" i="78" s="1"/>
  <c r="T39" i="78"/>
  <c r="AL14" i="78"/>
  <c r="AL27" i="78"/>
  <c r="AL39" i="78" s="1"/>
  <c r="AR27" i="78"/>
  <c r="AR39" i="78" s="1"/>
  <c r="AA27" i="78"/>
  <c r="AA39" i="78" s="1"/>
  <c r="W27" i="79"/>
  <c r="W39" i="79" s="1"/>
  <c r="J27" i="79"/>
  <c r="J39" i="79" s="1"/>
  <c r="BI27" i="75"/>
  <c r="BI39" i="75" s="1"/>
  <c r="AK27" i="75"/>
  <c r="AK39" i="75" s="1"/>
  <c r="R14" i="74"/>
  <c r="R38" i="74" s="1"/>
  <c r="BH14" i="78"/>
  <c r="BY27" i="77"/>
  <c r="BY39" i="77" s="1"/>
  <c r="AC27" i="74"/>
  <c r="AC39" i="74" s="1"/>
  <c r="BS27" i="74"/>
  <c r="BS39" i="74" s="1"/>
  <c r="AE27" i="74"/>
  <c r="AE39" i="74" s="1"/>
  <c r="CF14" i="78"/>
  <c r="CF38" i="78" s="1"/>
  <c r="AR18" i="69"/>
  <c r="AR22" i="69" s="1"/>
  <c r="G9" i="69"/>
  <c r="AR9" i="69"/>
  <c r="AT9" i="69"/>
  <c r="BF9" i="69"/>
  <c r="BN9" i="69"/>
  <c r="R22" i="69"/>
  <c r="F13" i="69"/>
  <c r="I13" i="69"/>
  <c r="J26" i="69"/>
  <c r="AV22" i="69"/>
  <c r="M13" i="69"/>
  <c r="N26" i="69"/>
  <c r="R13" i="69"/>
  <c r="T26" i="69"/>
  <c r="V13" i="69"/>
  <c r="V26" i="69"/>
  <c r="W26" i="69"/>
  <c r="AA13" i="69"/>
  <c r="AA26" i="69"/>
  <c r="AB26" i="69"/>
  <c r="AD13" i="69"/>
  <c r="AE26" i="69"/>
  <c r="AH13" i="69"/>
  <c r="AH26" i="69"/>
  <c r="AI26" i="69"/>
  <c r="AL13" i="69"/>
  <c r="AL26" i="69"/>
  <c r="AM26" i="69"/>
  <c r="AR13" i="69"/>
  <c r="AR26" i="69"/>
  <c r="AS26" i="69"/>
  <c r="AU11" i="69"/>
  <c r="AU24" i="69"/>
  <c r="AV13" i="69"/>
  <c r="AW26" i="69"/>
  <c r="BB13" i="69"/>
  <c r="BH13" i="69"/>
  <c r="BR13" i="69"/>
  <c r="BW13" i="69"/>
  <c r="CA13" i="69"/>
  <c r="CF13" i="69"/>
  <c r="BM13" i="69"/>
  <c r="BF14" i="75"/>
  <c r="X14" i="75"/>
  <c r="X38" i="75" s="1"/>
  <c r="BZ27" i="78"/>
  <c r="BZ39" i="78" s="1"/>
  <c r="AU27" i="75"/>
  <c r="AU39" i="75" s="1"/>
  <c r="CC14" i="75"/>
  <c r="CC38" i="75" s="1"/>
  <c r="AC27" i="76"/>
  <c r="AC39" i="76" s="1"/>
  <c r="AY27" i="77"/>
  <c r="AY39" i="77" s="1"/>
  <c r="BH27" i="77"/>
  <c r="BH39" i="77" s="1"/>
  <c r="Y27" i="78"/>
  <c r="Y39" i="78" s="1"/>
  <c r="AO32" i="69"/>
  <c r="AO38" i="69"/>
  <c r="AO37" i="77"/>
  <c r="AO35" i="77"/>
  <c r="AO36" i="77"/>
  <c r="AO34" i="77"/>
  <c r="AG14" i="74"/>
  <c r="AG38" i="74" s="1"/>
  <c r="AA27" i="75"/>
  <c r="AA39" i="75" s="1"/>
  <c r="BY27" i="75"/>
  <c r="BY39" i="75" s="1"/>
  <c r="X27" i="75"/>
  <c r="X39" i="75" s="1"/>
  <c r="AF27" i="75"/>
  <c r="AF39" i="75" s="1"/>
  <c r="BX27" i="76"/>
  <c r="BX39" i="76" s="1"/>
  <c r="AI27" i="76"/>
  <c r="AI39" i="76" s="1"/>
  <c r="BE27" i="77"/>
  <c r="BE39" i="77" s="1"/>
  <c r="M14" i="77"/>
  <c r="M38" i="77" s="1"/>
  <c r="AP14" i="77"/>
  <c r="AP38" i="77" s="1"/>
  <c r="CG14" i="77"/>
  <c r="CG38" i="77" s="1"/>
  <c r="BN14" i="77"/>
  <c r="BN38" i="77" s="1"/>
  <c r="N14" i="77"/>
  <c r="N38" i="77" s="1"/>
  <c r="AQ14" i="78"/>
  <c r="W14" i="78"/>
  <c r="AS14" i="79"/>
  <c r="CB14" i="78"/>
  <c r="Y14" i="76"/>
  <c r="Y38" i="76" s="1"/>
  <c r="BH27" i="76"/>
  <c r="BH39" i="76" s="1"/>
  <c r="AN34" i="63"/>
  <c r="BR14" i="74"/>
  <c r="BN27" i="75"/>
  <c r="BN39" i="75" s="1"/>
  <c r="AB27" i="75"/>
  <c r="AB39" i="75" s="1"/>
  <c r="S27" i="75"/>
  <c r="S39" i="75" s="1"/>
  <c r="AS27" i="75"/>
  <c r="AS39" i="75" s="1"/>
  <c r="L27" i="75"/>
  <c r="L39" i="75" s="1"/>
  <c r="AY14" i="75"/>
  <c r="AY38" i="75" s="1"/>
  <c r="BR14" i="75"/>
  <c r="BR38" i="75" s="1"/>
  <c r="K27" i="76"/>
  <c r="K39" i="76" s="1"/>
  <c r="R27" i="76"/>
  <c r="R39" i="76" s="1"/>
  <c r="CH14" i="76"/>
  <c r="CH38" i="76" s="1"/>
  <c r="S14" i="76"/>
  <c r="S38" i="76" s="1"/>
  <c r="N27" i="76"/>
  <c r="N39" i="76" s="1"/>
  <c r="CA14" i="76"/>
  <c r="CA38" i="76" s="1"/>
  <c r="Y14" i="77"/>
  <c r="AR14" i="77"/>
  <c r="AR38" i="77" s="1"/>
  <c r="J27" i="77"/>
  <c r="CB14" i="77"/>
  <c r="CB38" i="77" s="1"/>
  <c r="BM27" i="77"/>
  <c r="BM39" i="77" s="1"/>
  <c r="BG27" i="78"/>
  <c r="BG39" i="78" s="1"/>
  <c r="BF27" i="78"/>
  <c r="BF39" i="78" s="1"/>
  <c r="U14" i="78"/>
  <c r="U38" i="78" s="1"/>
  <c r="I14" i="78"/>
  <c r="AM14" i="78"/>
  <c r="AM38" i="78" s="1"/>
  <c r="BG27" i="79"/>
  <c r="BG39" i="79" s="1"/>
  <c r="E27" i="79"/>
  <c r="E39" i="79" s="1"/>
  <c r="BP27" i="78"/>
  <c r="BP39" i="78" s="1"/>
  <c r="AQ27" i="78"/>
  <c r="AQ39" i="78" s="1"/>
  <c r="K27" i="75"/>
  <c r="K39" i="75" s="1"/>
  <c r="AM14" i="79"/>
  <c r="AM38" i="79" s="1"/>
  <c r="AQ14" i="76"/>
  <c r="AQ38" i="76" s="1"/>
  <c r="BH14" i="77"/>
  <c r="BH38" i="77" s="1"/>
  <c r="AN36" i="63"/>
  <c r="BI27" i="74"/>
  <c r="BI39" i="74" s="1"/>
  <c r="F27" i="74"/>
  <c r="F39" i="74" s="1"/>
  <c r="AV14" i="74"/>
  <c r="AV38" i="74" s="1"/>
  <c r="AT27" i="75"/>
  <c r="AT39" i="75" s="1"/>
  <c r="BK14" i="76"/>
  <c r="BK32" i="76" s="1"/>
  <c r="BZ14" i="77"/>
  <c r="BZ38" i="77" s="1"/>
  <c r="O14" i="77"/>
  <c r="O38" i="77" s="1"/>
  <c r="M27" i="77"/>
  <c r="M39" i="77" s="1"/>
  <c r="AG14" i="78"/>
  <c r="AG38" i="78" s="1"/>
  <c r="BI14" i="78"/>
  <c r="BI38" i="78" s="1"/>
  <c r="U27" i="79"/>
  <c r="U39" i="79" s="1"/>
  <c r="AE27" i="79"/>
  <c r="AE39" i="79" s="1"/>
  <c r="BW27" i="76"/>
  <c r="BW39" i="76" s="1"/>
  <c r="BL14" i="76"/>
  <c r="L14" i="76"/>
  <c r="AG27" i="77"/>
  <c r="AG39" i="77" s="1"/>
  <c r="H27" i="76"/>
  <c r="H39" i="76" s="1"/>
  <c r="J27" i="75"/>
  <c r="J39" i="75" s="1"/>
  <c r="BH27" i="74"/>
  <c r="BH39" i="74" s="1"/>
  <c r="AG27" i="76"/>
  <c r="AN37" i="64"/>
  <c r="AN35" i="64"/>
  <c r="AN36" i="64"/>
  <c r="AN34" i="64"/>
  <c r="K12" i="69"/>
  <c r="K13" i="69" s="1"/>
  <c r="H14" i="74"/>
  <c r="H38" i="74" s="1"/>
  <c r="BG14" i="74"/>
  <c r="W14" i="74"/>
  <c r="W38" i="74" s="1"/>
  <c r="J14" i="74"/>
  <c r="J38" i="74" s="1"/>
  <c r="BM27" i="75"/>
  <c r="BM39" i="75" s="1"/>
  <c r="BS27" i="75"/>
  <c r="BS39" i="75" s="1"/>
  <c r="AE27" i="75"/>
  <c r="AE39" i="75" s="1"/>
  <c r="F14" i="75"/>
  <c r="F38" i="75" s="1"/>
  <c r="AW27" i="75"/>
  <c r="AW39" i="75" s="1"/>
  <c r="Q27" i="75"/>
  <c r="Q39" i="75" s="1"/>
  <c r="N27" i="75"/>
  <c r="N39" i="75" s="1"/>
  <c r="BK27" i="75"/>
  <c r="BK39" i="75" s="1"/>
  <c r="M14" i="75"/>
  <c r="M38" i="75" s="1"/>
  <c r="AR27" i="76"/>
  <c r="AR39" i="76" s="1"/>
  <c r="BW27" i="77"/>
  <c r="BW39" i="77" s="1"/>
  <c r="AR27" i="77"/>
  <c r="AR39" i="77" s="1"/>
  <c r="R27" i="77"/>
  <c r="R39" i="77" s="1"/>
  <c r="G14" i="78"/>
  <c r="G38" i="78" s="1"/>
  <c r="AZ14" i="78"/>
  <c r="AZ38" i="78" s="1"/>
  <c r="BN14" i="78"/>
  <c r="BM27" i="79"/>
  <c r="BM39" i="79" s="1"/>
  <c r="J14" i="79"/>
  <c r="BN14" i="79"/>
  <c r="BN38" i="79" s="1"/>
  <c r="U27" i="76"/>
  <c r="U39" i="76" s="1"/>
  <c r="S14" i="75"/>
  <c r="S38" i="75" s="1"/>
  <c r="AD14" i="75"/>
  <c r="AD38" i="75" s="1"/>
  <c r="CC27" i="76"/>
  <c r="CC39" i="76" s="1"/>
  <c r="BO14" i="76"/>
  <c r="BO32" i="76" s="1"/>
  <c r="BR27" i="77"/>
  <c r="BR39" i="77" s="1"/>
  <c r="BX14" i="78"/>
  <c r="BX38" i="78" s="1"/>
  <c r="AI14" i="78"/>
  <c r="J14" i="78"/>
  <c r="E27" i="74"/>
  <c r="E39" i="74" s="1"/>
  <c r="AE19" i="69"/>
  <c r="AE22" i="69" s="1"/>
  <c r="AU8" i="69"/>
  <c r="AU21" i="69"/>
  <c r="H6" i="69"/>
  <c r="H9" i="69" s="1"/>
  <c r="BK19" i="69"/>
  <c r="BK22" i="69" s="1"/>
  <c r="AP19" i="69"/>
  <c r="AP22" i="69" s="1"/>
  <c r="BG19" i="69"/>
  <c r="BG22" i="69" s="1"/>
  <c r="CC19" i="69"/>
  <c r="CC22" i="69" s="1"/>
  <c r="BX14" i="74"/>
  <c r="BX38" i="74" s="1"/>
  <c r="R27" i="75"/>
  <c r="R39" i="75" s="1"/>
  <c r="AH14" i="75"/>
  <c r="AH38" i="75" s="1"/>
  <c r="CC27" i="77"/>
  <c r="CC39" i="77" s="1"/>
  <c r="CG27" i="77"/>
  <c r="CG39" i="77" s="1"/>
  <c r="AG14" i="77"/>
  <c r="AG38" i="77" s="1"/>
  <c r="AP27" i="78"/>
  <c r="AP39" i="78" s="1"/>
  <c r="CD14" i="78"/>
  <c r="H14" i="78"/>
  <c r="CG14" i="78"/>
  <c r="AB14" i="78"/>
  <c r="AB38" i="78" s="1"/>
  <c r="O27" i="75"/>
  <c r="O39" i="75" s="1"/>
  <c r="M27" i="78"/>
  <c r="M39" i="78" s="1"/>
  <c r="BP14" i="76"/>
  <c r="BP38" i="76" s="1"/>
  <c r="AZ14" i="76"/>
  <c r="AZ38" i="76" s="1"/>
  <c r="V27" i="76"/>
  <c r="V39" i="76" s="1"/>
  <c r="AG27" i="75"/>
  <c r="AG39" i="75" s="1"/>
  <c r="BT27" i="77"/>
  <c r="BT39" i="77" s="1"/>
  <c r="R39" i="78"/>
  <c r="E13" i="69"/>
  <c r="G26" i="69"/>
  <c r="S26" i="69"/>
  <c r="I26" i="69"/>
  <c r="M9" i="69"/>
  <c r="AA22" i="69"/>
  <c r="CD22" i="69"/>
  <c r="K26" i="69"/>
  <c r="O26" i="69"/>
  <c r="R26" i="69"/>
  <c r="X26" i="69"/>
  <c r="AC26" i="69"/>
  <c r="AF26" i="69"/>
  <c r="AJ26" i="69"/>
  <c r="AP26" i="69"/>
  <c r="AT26" i="69"/>
  <c r="AU12" i="69"/>
  <c r="AU25" i="69"/>
  <c r="BM26" i="69"/>
  <c r="BE27" i="74"/>
  <c r="BE39" i="74" s="1"/>
  <c r="AS14" i="74"/>
  <c r="AS38" i="74" s="1"/>
  <c r="BH27" i="75"/>
  <c r="BH39" i="75" s="1"/>
  <c r="AL27" i="75"/>
  <c r="AL39" i="75" s="1"/>
  <c r="BI14" i="75"/>
  <c r="BI38" i="75" s="1"/>
  <c r="BB14" i="76"/>
  <c r="AT14" i="76"/>
  <c r="Y14" i="78"/>
  <c r="Y38" i="78" s="1"/>
  <c r="T14" i="79"/>
  <c r="T38" i="79" s="1"/>
  <c r="BR27" i="78"/>
  <c r="AD27" i="78"/>
  <c r="AZ27" i="77"/>
  <c r="AZ39" i="77" s="1"/>
  <c r="BP27" i="77"/>
  <c r="BP39" i="77" s="1"/>
  <c r="CD27" i="76"/>
  <c r="CD39" i="76" s="1"/>
  <c r="AU14" i="76"/>
  <c r="E9" i="69"/>
  <c r="CF22" i="69"/>
  <c r="T9" i="69"/>
  <c r="L9" i="69"/>
  <c r="Q9" i="69"/>
  <c r="Y9" i="69"/>
  <c r="BQ9" i="69"/>
  <c r="AG9" i="69"/>
  <c r="AK9" i="69"/>
  <c r="AQ9" i="69"/>
  <c r="AU7" i="69"/>
  <c r="AU20" i="69"/>
  <c r="BP9" i="69"/>
  <c r="BV9" i="69"/>
  <c r="BY22" i="69"/>
  <c r="BZ9" i="69"/>
  <c r="H19" i="69"/>
  <c r="H22" i="69" s="1"/>
  <c r="AP6" i="69"/>
  <c r="AP9" i="69" s="1"/>
  <c r="BG6" i="69"/>
  <c r="BG9" i="69" s="1"/>
  <c r="CC6" i="69"/>
  <c r="CC9" i="69" s="1"/>
  <c r="U9" i="69"/>
  <c r="U22" i="69"/>
  <c r="BB22" i="69"/>
  <c r="BM9" i="69"/>
  <c r="N27" i="74"/>
  <c r="N39" i="74" s="1"/>
  <c r="AM14" i="74"/>
  <c r="AM38" i="74" s="1"/>
  <c r="T14" i="74"/>
  <c r="T38" i="74" s="1"/>
  <c r="AY27" i="75"/>
  <c r="AY39" i="75" s="1"/>
  <c r="CG14" i="76"/>
  <c r="CG38" i="76" s="1"/>
  <c r="AE27" i="76"/>
  <c r="AE39" i="76" s="1"/>
  <c r="G14" i="76"/>
  <c r="AS27" i="77"/>
  <c r="AS39" i="77" s="1"/>
  <c r="AJ14" i="77"/>
  <c r="BZ14" i="78"/>
  <c r="BZ38" i="78" s="1"/>
  <c r="E14" i="78"/>
  <c r="E38" i="78" s="1"/>
  <c r="BF14" i="79"/>
  <c r="BE14" i="79"/>
  <c r="BE32" i="79" s="1"/>
  <c r="S9" i="69"/>
  <c r="AV9" i="69"/>
  <c r="AD22" i="69"/>
  <c r="K9" i="69"/>
  <c r="O9" i="69"/>
  <c r="X9" i="69"/>
  <c r="AC9" i="69"/>
  <c r="AF9" i="69"/>
  <c r="AJ9" i="69"/>
  <c r="AY9" i="69"/>
  <c r="BO9" i="69"/>
  <c r="BT9" i="69"/>
  <c r="BY9" i="69"/>
  <c r="CH9" i="69"/>
  <c r="F22" i="69"/>
  <c r="Q14" i="74"/>
  <c r="Q38" i="74" s="1"/>
  <c r="M27" i="75"/>
  <c r="M39" i="75" s="1"/>
  <c r="G27" i="75"/>
  <c r="G39" i="75" s="1"/>
  <c r="AQ14" i="75"/>
  <c r="AQ38" i="75" s="1"/>
  <c r="BZ14" i="75"/>
  <c r="BZ38" i="75" s="1"/>
  <c r="CC14" i="76"/>
  <c r="AP14" i="76"/>
  <c r="AP32" i="76" s="1"/>
  <c r="N27" i="77"/>
  <c r="N39" i="77" s="1"/>
  <c r="BE14" i="78"/>
  <c r="BE38" i="78" s="1"/>
  <c r="T14" i="78"/>
  <c r="T38" i="78" s="1"/>
  <c r="BL27" i="77"/>
  <c r="BL39" i="77" s="1"/>
  <c r="BE26" i="69"/>
  <c r="BI26" i="69"/>
  <c r="BN26" i="69"/>
  <c r="BS26" i="69"/>
  <c r="BX26" i="69"/>
  <c r="CB26" i="69"/>
  <c r="CG26" i="69"/>
  <c r="BZ22" i="69"/>
  <c r="BP22" i="69"/>
  <c r="R9" i="69"/>
  <c r="BL22" i="69"/>
  <c r="J22" i="69"/>
  <c r="I9" i="69"/>
  <c r="M22" i="69"/>
  <c r="N22" i="69"/>
  <c r="T22" i="69"/>
  <c r="W22" i="69"/>
  <c r="AB22" i="69"/>
  <c r="AI22" i="69"/>
  <c r="AM22" i="69"/>
  <c r="AS22" i="69"/>
  <c r="AW22" i="69"/>
  <c r="BE22" i="69"/>
  <c r="BI22" i="69"/>
  <c r="BN22" i="69"/>
  <c r="BS22" i="69"/>
  <c r="BX22" i="69"/>
  <c r="CB22" i="69"/>
  <c r="CG22" i="69"/>
  <c r="AL9" i="69"/>
  <c r="V9" i="69"/>
  <c r="N9" i="69"/>
  <c r="AS9" i="69"/>
  <c r="BB9" i="69"/>
  <c r="Y22" i="69"/>
  <c r="AG22" i="69"/>
  <c r="AK22" i="69"/>
  <c r="BL14" i="77"/>
  <c r="BL38" i="77" s="1"/>
  <c r="AB27" i="77"/>
  <c r="AB39" i="77" s="1"/>
  <c r="AB14" i="79"/>
  <c r="AB38" i="79" s="1"/>
  <c r="BS14" i="79"/>
  <c r="AE14" i="79"/>
  <c r="AK27" i="78"/>
  <c r="AK39" i="78" s="1"/>
  <c r="BL27" i="78"/>
  <c r="BL39" i="78" s="1"/>
  <c r="BZ27" i="76"/>
  <c r="BZ39" i="76" s="1"/>
  <c r="CH27" i="75"/>
  <c r="CH39" i="75" s="1"/>
  <c r="BG27" i="76"/>
  <c r="AK27" i="76"/>
  <c r="AK39" i="76" s="1"/>
  <c r="Q27" i="76"/>
  <c r="E26" i="69"/>
  <c r="G13" i="69"/>
  <c r="H26" i="69"/>
  <c r="S13" i="69"/>
  <c r="J13" i="69"/>
  <c r="AB9" i="69"/>
  <c r="CF9" i="69"/>
  <c r="BR22" i="69"/>
  <c r="AD9" i="69"/>
  <c r="L26" i="69"/>
  <c r="O13" i="69"/>
  <c r="Q26" i="69"/>
  <c r="X13" i="69"/>
  <c r="Y26" i="69"/>
  <c r="AC13" i="69"/>
  <c r="BQ26" i="69"/>
  <c r="AF13" i="69"/>
  <c r="AG26" i="69"/>
  <c r="AJ13" i="69"/>
  <c r="AK26" i="69"/>
  <c r="AP13" i="69"/>
  <c r="AQ26" i="69"/>
  <c r="AT13" i="69"/>
  <c r="AY13" i="69"/>
  <c r="AY26" i="69"/>
  <c r="AZ26" i="69"/>
  <c r="BF13" i="69"/>
  <c r="BF26" i="69"/>
  <c r="BG26" i="69"/>
  <c r="BK13" i="69"/>
  <c r="BK26" i="69"/>
  <c r="BL26" i="69"/>
  <c r="BO13" i="69"/>
  <c r="BO26" i="69"/>
  <c r="BP26" i="69"/>
  <c r="BT13" i="69"/>
  <c r="BT26" i="69"/>
  <c r="BV26" i="69"/>
  <c r="BY13" i="69"/>
  <c r="BY26" i="69"/>
  <c r="BZ26" i="69"/>
  <c r="CC13" i="69"/>
  <c r="CC26" i="69"/>
  <c r="CD26" i="69"/>
  <c r="CH13" i="69"/>
  <c r="CH26" i="69"/>
  <c r="BK6" i="69"/>
  <c r="BK9" i="69" s="1"/>
  <c r="AL22" i="69"/>
  <c r="U26" i="69"/>
  <c r="BI9" i="69"/>
  <c r="Q22" i="69"/>
  <c r="AQ22" i="69"/>
  <c r="AK14" i="74"/>
  <c r="BR27" i="75"/>
  <c r="BR39" i="75" s="1"/>
  <c r="CD27" i="77"/>
  <c r="CD39" i="77" s="1"/>
  <c r="AZ27" i="76"/>
  <c r="F26" i="69"/>
  <c r="H13" i="69"/>
  <c r="BR9" i="69"/>
  <c r="AZ22" i="69"/>
  <c r="L13" i="69"/>
  <c r="M26" i="69"/>
  <c r="N13" i="69"/>
  <c r="Q13" i="69"/>
  <c r="T13" i="69"/>
  <c r="W13" i="69"/>
  <c r="Y13" i="69"/>
  <c r="AB13" i="69"/>
  <c r="BQ13" i="69"/>
  <c r="AD26" i="69"/>
  <c r="AE13" i="69"/>
  <c r="AG13" i="69"/>
  <c r="AI13" i="69"/>
  <c r="AK13" i="69"/>
  <c r="AM13" i="69"/>
  <c r="AQ13" i="69"/>
  <c r="AS13" i="69"/>
  <c r="AV26" i="69"/>
  <c r="AW13" i="69"/>
  <c r="AZ13" i="69"/>
  <c r="BB26" i="69"/>
  <c r="BE13" i="69"/>
  <c r="BG13" i="69"/>
  <c r="BH26" i="69"/>
  <c r="BI13" i="69"/>
  <c r="BL13" i="69"/>
  <c r="BN13" i="69"/>
  <c r="BP13" i="69"/>
  <c r="BR26" i="69"/>
  <c r="BS13" i="69"/>
  <c r="BV13" i="69"/>
  <c r="BW26" i="69"/>
  <c r="BX13" i="69"/>
  <c r="BZ13" i="69"/>
  <c r="CA26" i="69"/>
  <c r="CB13" i="69"/>
  <c r="CD13" i="69"/>
  <c r="CF26" i="69"/>
  <c r="CG13" i="69"/>
  <c r="BH9" i="69"/>
  <c r="BX9" i="69"/>
  <c r="CB9" i="69"/>
  <c r="U13" i="69"/>
  <c r="BQ22" i="69"/>
  <c r="F9" i="69"/>
  <c r="AI9" i="69"/>
  <c r="E22" i="69"/>
  <c r="BI14" i="79"/>
  <c r="BP27" i="76"/>
  <c r="G22" i="69"/>
  <c r="S22" i="69"/>
  <c r="I22" i="69"/>
  <c r="J9" i="69"/>
  <c r="AA9" i="69"/>
  <c r="AM9" i="69"/>
  <c r="K22" i="69"/>
  <c r="O22" i="69"/>
  <c r="X22" i="69"/>
  <c r="AC22" i="69"/>
  <c r="AF22" i="69"/>
  <c r="AJ22" i="69"/>
  <c r="AT22" i="69"/>
  <c r="AY22" i="69"/>
  <c r="AZ9" i="69"/>
  <c r="BF22" i="69"/>
  <c r="BL9" i="69"/>
  <c r="BO22" i="69"/>
  <c r="BT22" i="69"/>
  <c r="CD9" i="69"/>
  <c r="CH22" i="69"/>
  <c r="BS9" i="69"/>
  <c r="BH22" i="69"/>
  <c r="BW9" i="69"/>
  <c r="CA9" i="69"/>
  <c r="BW22" i="69"/>
  <c r="CA22" i="69"/>
  <c r="CI5" i="69"/>
  <c r="C9" i="69"/>
  <c r="AW9" i="69"/>
  <c r="C22" i="69"/>
  <c r="V22" i="69"/>
  <c r="L22" i="69"/>
  <c r="AH9" i="69"/>
  <c r="BE9" i="69"/>
  <c r="CG9" i="69"/>
  <c r="AH22" i="69"/>
  <c r="BM22" i="69"/>
  <c r="CB14" i="79"/>
  <c r="AI14" i="79"/>
  <c r="N14" i="79"/>
  <c r="AQ27" i="76"/>
  <c r="E27" i="76"/>
  <c r="E39" i="76" s="1"/>
  <c r="BZ14" i="76"/>
  <c r="BE14" i="74"/>
  <c r="BE38" i="74" s="1"/>
  <c r="Y27" i="74"/>
  <c r="Y39" i="74" s="1"/>
  <c r="H27" i="74"/>
  <c r="H39" i="74" s="1"/>
  <c r="AQ27" i="74"/>
  <c r="AQ39" i="74" s="1"/>
  <c r="CD14" i="79"/>
  <c r="CD38" i="79" s="1"/>
  <c r="AY14" i="79"/>
  <c r="CI13" i="79"/>
  <c r="BO14" i="79"/>
  <c r="BG14" i="79"/>
  <c r="BG38" i="79" s="1"/>
  <c r="U14" i="79"/>
  <c r="U38" i="79" s="1"/>
  <c r="AT14" i="79"/>
  <c r="BZ14" i="79"/>
  <c r="Y14" i="79"/>
  <c r="Y38" i="79" s="1"/>
  <c r="CH14" i="79"/>
  <c r="CH38" i="79" s="1"/>
  <c r="AJ14" i="79"/>
  <c r="AJ38" i="79" s="1"/>
  <c r="AZ14" i="79"/>
  <c r="H14" i="79"/>
  <c r="L14" i="79"/>
  <c r="BT14" i="79"/>
  <c r="AP14" i="79"/>
  <c r="X14" i="79"/>
  <c r="K14" i="79"/>
  <c r="BV14" i="79"/>
  <c r="AK14" i="79"/>
  <c r="AQ14" i="79"/>
  <c r="AU14" i="79"/>
  <c r="E14" i="79"/>
  <c r="S14" i="79"/>
  <c r="AD38" i="79"/>
  <c r="M27" i="79"/>
  <c r="M39" i="79" s="1"/>
  <c r="CC14" i="79"/>
  <c r="BY14" i="79"/>
  <c r="O14" i="79"/>
  <c r="BP14" i="79"/>
  <c r="AG14" i="79"/>
  <c r="CI9" i="79"/>
  <c r="C14" i="79"/>
  <c r="BL14" i="79"/>
  <c r="Q14" i="79"/>
  <c r="G14" i="79"/>
  <c r="CI26" i="79"/>
  <c r="BK14" i="79"/>
  <c r="AF14" i="79"/>
  <c r="F14" i="78"/>
  <c r="F38" i="78" s="1"/>
  <c r="BY27" i="78"/>
  <c r="BY39" i="78" s="1"/>
  <c r="AJ27" i="78"/>
  <c r="AJ39" i="78" s="1"/>
  <c r="BS14" i="78"/>
  <c r="K27" i="78"/>
  <c r="K39" i="78" s="1"/>
  <c r="BF14" i="78"/>
  <c r="BF38" i="78" s="1"/>
  <c r="O14" i="78"/>
  <c r="O38" i="78" s="1"/>
  <c r="BG38" i="78"/>
  <c r="CI9" i="78"/>
  <c r="C14" i="78"/>
  <c r="CC27" i="78"/>
  <c r="CC39" i="78" s="1"/>
  <c r="G27" i="78"/>
  <c r="G39" i="78" s="1"/>
  <c r="CI26" i="78"/>
  <c r="BK27" i="78"/>
  <c r="BK39" i="78" s="1"/>
  <c r="CI13" i="78"/>
  <c r="AY14" i="78"/>
  <c r="K14" i="78"/>
  <c r="BT27" i="78"/>
  <c r="BT39" i="78" s="1"/>
  <c r="AF27" i="78"/>
  <c r="AF39" i="78" s="1"/>
  <c r="N14" i="78"/>
  <c r="C27" i="78"/>
  <c r="AT14" i="78"/>
  <c r="S14" i="78"/>
  <c r="BO27" i="78"/>
  <c r="BO39" i="78" s="1"/>
  <c r="AE14" i="78"/>
  <c r="O27" i="78"/>
  <c r="O39" i="78" s="1"/>
  <c r="CH14" i="78"/>
  <c r="X27" i="78"/>
  <c r="X39" i="78" s="1"/>
  <c r="AW14" i="78"/>
  <c r="AW27" i="77"/>
  <c r="AW39" i="77" s="1"/>
  <c r="AT14" i="77"/>
  <c r="AT38" i="77" s="1"/>
  <c r="CI13" i="77"/>
  <c r="BF14" i="77"/>
  <c r="BF38" i="77" s="1"/>
  <c r="AM27" i="77"/>
  <c r="AM39" i="77" s="1"/>
  <c r="AS14" i="77"/>
  <c r="AS38" i="77" s="1"/>
  <c r="CH14" i="77"/>
  <c r="CH38" i="77" s="1"/>
  <c r="K38" i="77"/>
  <c r="E14" i="77"/>
  <c r="CB27" i="77"/>
  <c r="CB39" i="77" s="1"/>
  <c r="BG14" i="77"/>
  <c r="Q14" i="77"/>
  <c r="CI26" i="77"/>
  <c r="BX27" i="77"/>
  <c r="BX39" i="77" s="1"/>
  <c r="AI27" i="77"/>
  <c r="AI39" i="77" s="1"/>
  <c r="CI9" i="77"/>
  <c r="C14" i="77"/>
  <c r="AY14" i="77"/>
  <c r="C27" i="77"/>
  <c r="AV38" i="77"/>
  <c r="AZ14" i="77"/>
  <c r="L14" i="77"/>
  <c r="BS27" i="77"/>
  <c r="BS39" i="77" s="1"/>
  <c r="AE27" i="77"/>
  <c r="AE39" i="77" s="1"/>
  <c r="S14" i="77"/>
  <c r="W27" i="77"/>
  <c r="W39" i="77" s="1"/>
  <c r="AM38" i="77"/>
  <c r="AQ14" i="77"/>
  <c r="BI27" i="77"/>
  <c r="CD14" i="77"/>
  <c r="AU14" i="77"/>
  <c r="H14" i="77"/>
  <c r="BN27" i="77"/>
  <c r="BN39" i="77" s="1"/>
  <c r="K14" i="76"/>
  <c r="BF14" i="76"/>
  <c r="BR14" i="76"/>
  <c r="BR38" i="76" s="1"/>
  <c r="AV14" i="76"/>
  <c r="AY14" i="76"/>
  <c r="AD14" i="76"/>
  <c r="AJ14" i="76"/>
  <c r="CI13" i="76"/>
  <c r="J14" i="76"/>
  <c r="I14" i="76"/>
  <c r="AW14" i="76"/>
  <c r="O14" i="76"/>
  <c r="BX14" i="76"/>
  <c r="R14" i="76"/>
  <c r="AE14" i="76"/>
  <c r="AH14" i="76"/>
  <c r="AA14" i="76"/>
  <c r="E38" i="76"/>
  <c r="BN14" i="76"/>
  <c r="BM14" i="76"/>
  <c r="AF14" i="76"/>
  <c r="X14" i="76"/>
  <c r="CI9" i="76"/>
  <c r="CI26" i="76"/>
  <c r="AR14" i="76"/>
  <c r="N14" i="76"/>
  <c r="BW14" i="76"/>
  <c r="AL14" i="76"/>
  <c r="T14" i="76"/>
  <c r="M14" i="76"/>
  <c r="BT14" i="76"/>
  <c r="BH14" i="76"/>
  <c r="C14" i="76"/>
  <c r="AS14" i="75"/>
  <c r="AS38" i="75" s="1"/>
  <c r="O14" i="75"/>
  <c r="Q14" i="75"/>
  <c r="Q38" i="75" s="1"/>
  <c r="BN14" i="75"/>
  <c r="AB14" i="75"/>
  <c r="BB14" i="75"/>
  <c r="BB38" i="75" s="1"/>
  <c r="BY14" i="75"/>
  <c r="BY38" i="75" s="1"/>
  <c r="W14" i="75"/>
  <c r="CI26" i="75"/>
  <c r="BM14" i="75"/>
  <c r="AH27" i="75"/>
  <c r="AH39" i="75" s="1"/>
  <c r="BE14" i="75"/>
  <c r="C14" i="75"/>
  <c r="CI9" i="75"/>
  <c r="BK14" i="75"/>
  <c r="AZ14" i="75"/>
  <c r="AW14" i="75"/>
  <c r="AG14" i="75"/>
  <c r="BS14" i="75"/>
  <c r="BG38" i="75"/>
  <c r="BO14" i="75"/>
  <c r="AD27" i="75"/>
  <c r="AD39" i="75" s="1"/>
  <c r="CG14" i="75"/>
  <c r="CF14" i="75"/>
  <c r="K14" i="75"/>
  <c r="AM14" i="75"/>
  <c r="H14" i="75"/>
  <c r="CI13" i="75"/>
  <c r="BW27" i="75"/>
  <c r="BW39" i="75" s="1"/>
  <c r="AR14" i="75"/>
  <c r="BX14" i="75"/>
  <c r="AI14" i="75"/>
  <c r="C27" i="75"/>
  <c r="AP14" i="75"/>
  <c r="G14" i="75"/>
  <c r="CB14" i="75"/>
  <c r="AE14" i="75"/>
  <c r="R14" i="75"/>
  <c r="I38" i="75"/>
  <c r="CH14" i="75"/>
  <c r="K14" i="74"/>
  <c r="K38" i="74" s="1"/>
  <c r="E14" i="74"/>
  <c r="E38" i="74" s="1"/>
  <c r="CI13" i="74"/>
  <c r="X14" i="74"/>
  <c r="X38" i="74" s="1"/>
  <c r="N14" i="74"/>
  <c r="N38" i="74" s="1"/>
  <c r="AJ14" i="74"/>
  <c r="AQ14" i="74"/>
  <c r="AY14" i="74"/>
  <c r="G14" i="74"/>
  <c r="CH14" i="74"/>
  <c r="AW14" i="74"/>
  <c r="BL14" i="74"/>
  <c r="BV14" i="74"/>
  <c r="BI14" i="74"/>
  <c r="AU14" i="74"/>
  <c r="CA14" i="74"/>
  <c r="AT14" i="74"/>
  <c r="S14" i="74"/>
  <c r="BY14" i="74"/>
  <c r="CI26" i="74"/>
  <c r="BF14" i="74"/>
  <c r="AP14" i="74"/>
  <c r="BS14" i="74"/>
  <c r="CD14" i="74"/>
  <c r="BO14" i="74"/>
  <c r="C14" i="74"/>
  <c r="CI9" i="74"/>
  <c r="BT14" i="74"/>
  <c r="AZ14" i="74"/>
  <c r="BZ14" i="74"/>
  <c r="BP14" i="74"/>
  <c r="R38" i="79" l="1"/>
  <c r="AY32" i="76"/>
  <c r="AA32" i="74"/>
  <c r="BW32" i="79"/>
  <c r="CD32" i="75"/>
  <c r="AC32" i="79"/>
  <c r="BP32" i="75"/>
  <c r="CG38" i="79"/>
  <c r="AJ32" i="75"/>
  <c r="R36" i="78"/>
  <c r="CA32" i="75"/>
  <c r="BE32" i="76"/>
  <c r="CG32" i="78"/>
  <c r="CA37" i="75"/>
  <c r="BE35" i="76"/>
  <c r="BI32" i="76"/>
  <c r="BI38" i="76"/>
  <c r="V35" i="77"/>
  <c r="V32" i="77"/>
  <c r="R32" i="78"/>
  <c r="L32" i="74"/>
  <c r="AG34" i="76"/>
  <c r="AS37" i="78"/>
  <c r="F37" i="79"/>
  <c r="AJ37" i="75"/>
  <c r="AA44" i="69"/>
  <c r="W35" i="76"/>
  <c r="BK35" i="77"/>
  <c r="U34" i="74"/>
  <c r="W32" i="76"/>
  <c r="U32" i="74"/>
  <c r="AT37" i="79"/>
  <c r="CB37" i="78"/>
  <c r="I37" i="79"/>
  <c r="BY44" i="69"/>
  <c r="BT32" i="75"/>
  <c r="G32" i="76"/>
  <c r="BK32" i="77"/>
  <c r="BT36" i="75"/>
  <c r="BE44" i="69"/>
  <c r="AD44" i="69"/>
  <c r="O32" i="74"/>
  <c r="BO32" i="77"/>
  <c r="E34" i="75"/>
  <c r="AW32" i="79"/>
  <c r="AS32" i="79"/>
  <c r="AW37" i="79"/>
  <c r="X37" i="77"/>
  <c r="AT32" i="76"/>
  <c r="AV36" i="76"/>
  <c r="BG32" i="74"/>
  <c r="BB32" i="79"/>
  <c r="BB34" i="79"/>
  <c r="BD34" i="69"/>
  <c r="AL32" i="77"/>
  <c r="BQ37" i="74"/>
  <c r="CA38" i="75"/>
  <c r="CF32" i="76"/>
  <c r="CF35" i="76"/>
  <c r="T34" i="75"/>
  <c r="BZ32" i="79"/>
  <c r="BH37" i="78"/>
  <c r="BQ39" i="74"/>
  <c r="BY37" i="76"/>
  <c r="BY32" i="76"/>
  <c r="BN32" i="78"/>
  <c r="J32" i="77"/>
  <c r="BR36" i="74"/>
  <c r="BH32" i="79"/>
  <c r="CF34" i="74"/>
  <c r="AV35" i="79"/>
  <c r="BR32" i="79"/>
  <c r="BL35" i="75"/>
  <c r="BO37" i="76"/>
  <c r="AF36" i="77"/>
  <c r="BX44" i="69"/>
  <c r="BO38" i="76"/>
  <c r="G32" i="77"/>
  <c r="AI44" i="69"/>
  <c r="BB44" i="69"/>
  <c r="R44" i="69"/>
  <c r="AS44" i="69"/>
  <c r="F44" i="69"/>
  <c r="BR44" i="69"/>
  <c r="AR32" i="74"/>
  <c r="AW44" i="69"/>
  <c r="BS44" i="69"/>
  <c r="BZ14" i="69"/>
  <c r="BI44" i="69"/>
  <c r="CF44" i="69"/>
  <c r="AP44" i="69"/>
  <c r="AD37" i="76"/>
  <c r="BG32" i="75"/>
  <c r="O38" i="74"/>
  <c r="AS38" i="78"/>
  <c r="AL38" i="79"/>
  <c r="CD44" i="69"/>
  <c r="CC44" i="69"/>
  <c r="BB32" i="76"/>
  <c r="AR37" i="74"/>
  <c r="BO32" i="79"/>
  <c r="AC32" i="74"/>
  <c r="BG44" i="69"/>
  <c r="AB37" i="78"/>
  <c r="CC35" i="75"/>
  <c r="BG35" i="75"/>
  <c r="AS32" i="78"/>
  <c r="AZ44" i="69"/>
  <c r="J44" i="69"/>
  <c r="CB44" i="69"/>
  <c r="BP44" i="69"/>
  <c r="AK44" i="69"/>
  <c r="CC34" i="74"/>
  <c r="CC32" i="75"/>
  <c r="CG44" i="69"/>
  <c r="CC32" i="74"/>
  <c r="AB35" i="75"/>
  <c r="AH44" i="69"/>
  <c r="BK44" i="69"/>
  <c r="AV44" i="69"/>
  <c r="BZ44" i="69"/>
  <c r="AR44" i="69"/>
  <c r="AM44" i="69"/>
  <c r="R37" i="77"/>
  <c r="BL32" i="75"/>
  <c r="V44" i="69"/>
  <c r="BO44" i="69"/>
  <c r="AC44" i="69"/>
  <c r="BM44" i="69"/>
  <c r="Q44" i="69"/>
  <c r="E44" i="69"/>
  <c r="H44" i="69"/>
  <c r="BN44" i="69"/>
  <c r="CF32" i="74"/>
  <c r="CF37" i="79"/>
  <c r="AE44" i="69"/>
  <c r="AL44" i="69"/>
  <c r="CH44" i="69"/>
  <c r="AY44" i="69"/>
  <c r="X44" i="69"/>
  <c r="AG44" i="69"/>
  <c r="L44" i="69"/>
  <c r="W44" i="69"/>
  <c r="C44" i="69"/>
  <c r="CA44" i="69"/>
  <c r="BL44" i="69"/>
  <c r="BH44" i="69"/>
  <c r="I44" i="69"/>
  <c r="AJ44" i="69"/>
  <c r="O44" i="69"/>
  <c r="S44" i="69"/>
  <c r="BQ44" i="69"/>
  <c r="T44" i="69"/>
  <c r="M44" i="69"/>
  <c r="BF44" i="69"/>
  <c r="G44" i="69"/>
  <c r="BW44" i="69"/>
  <c r="AB44" i="69"/>
  <c r="N44" i="69"/>
  <c r="BT44" i="69"/>
  <c r="AF44" i="69"/>
  <c r="K44" i="69"/>
  <c r="U44" i="69"/>
  <c r="AQ44" i="69"/>
  <c r="Y44" i="69"/>
  <c r="AT44" i="69"/>
  <c r="AK32" i="75"/>
  <c r="CG32" i="74"/>
  <c r="CG37" i="74"/>
  <c r="AH32" i="78"/>
  <c r="Y32" i="75"/>
  <c r="AH37" i="78"/>
  <c r="CB32" i="74"/>
  <c r="M37" i="74"/>
  <c r="F32" i="74"/>
  <c r="CF38" i="74"/>
  <c r="BP38" i="75"/>
  <c r="BH32" i="75"/>
  <c r="V35" i="75"/>
  <c r="AK35" i="75"/>
  <c r="T32" i="75"/>
  <c r="BK38" i="76"/>
  <c r="BB32" i="78"/>
  <c r="I32" i="79"/>
  <c r="BE36" i="79"/>
  <c r="BF37" i="79"/>
  <c r="W32" i="79"/>
  <c r="J32" i="78"/>
  <c r="BQ34" i="79"/>
  <c r="BB37" i="78"/>
  <c r="V32" i="75"/>
  <c r="AY37" i="79"/>
  <c r="V27" i="69"/>
  <c r="W35" i="79"/>
  <c r="AB34" i="76"/>
  <c r="CB35" i="74"/>
  <c r="R36" i="74"/>
  <c r="K34" i="74"/>
  <c r="R32" i="74"/>
  <c r="AA37" i="75"/>
  <c r="I32" i="75"/>
  <c r="X32" i="77"/>
  <c r="AB32" i="74"/>
  <c r="M32" i="74"/>
  <c r="AA32" i="75"/>
  <c r="CB38" i="74"/>
  <c r="AV35" i="75"/>
  <c r="G38" i="76"/>
  <c r="BK38" i="77"/>
  <c r="AM35" i="79"/>
  <c r="BW32" i="78"/>
  <c r="BD37" i="69"/>
  <c r="AV32" i="75"/>
  <c r="G36" i="76"/>
  <c r="F32" i="76"/>
  <c r="K32" i="77"/>
  <c r="AF32" i="77"/>
  <c r="AR37" i="79"/>
  <c r="BW37" i="78"/>
  <c r="BD35" i="69"/>
  <c r="E32" i="75"/>
  <c r="K35" i="77"/>
  <c r="BR37" i="79"/>
  <c r="BX37" i="79"/>
  <c r="BQ38" i="74"/>
  <c r="U37" i="75"/>
  <c r="U34" i="77"/>
  <c r="BM14" i="69"/>
  <c r="S32" i="75"/>
  <c r="S37" i="76"/>
  <c r="BM37" i="74"/>
  <c r="BM32" i="74"/>
  <c r="I36" i="75"/>
  <c r="BV34" i="75"/>
  <c r="AU32" i="75"/>
  <c r="U32" i="75"/>
  <c r="Y36" i="75"/>
  <c r="AU34" i="75"/>
  <c r="O37" i="75"/>
  <c r="AC36" i="75"/>
  <c r="BF37" i="75"/>
  <c r="AQ32" i="75"/>
  <c r="AJ32" i="76"/>
  <c r="BF32" i="76"/>
  <c r="CC32" i="76"/>
  <c r="CH32" i="76"/>
  <c r="AI32" i="76"/>
  <c r="E34" i="76"/>
  <c r="CH36" i="76"/>
  <c r="AI37" i="76"/>
  <c r="CB34" i="76"/>
  <c r="CB32" i="76"/>
  <c r="AP38" i="76"/>
  <c r="AS38" i="76"/>
  <c r="AV32" i="76"/>
  <c r="AS37" i="76"/>
  <c r="BB37" i="76"/>
  <c r="G36" i="77"/>
  <c r="AC37" i="77"/>
  <c r="I35" i="77"/>
  <c r="CC37" i="77"/>
  <c r="R32" i="77"/>
  <c r="T32" i="77"/>
  <c r="BY32" i="77"/>
  <c r="Y32" i="77"/>
  <c r="AJ37" i="77"/>
  <c r="AV32" i="77"/>
  <c r="AV34" i="77"/>
  <c r="AA32" i="77"/>
  <c r="BB36" i="77"/>
  <c r="BY38" i="77"/>
  <c r="BL36" i="77"/>
  <c r="CF34" i="77"/>
  <c r="U32" i="77"/>
  <c r="BE32" i="77"/>
  <c r="AA36" i="77"/>
  <c r="AD32" i="77"/>
  <c r="AD36" i="77"/>
  <c r="CF32" i="77"/>
  <c r="J39" i="77"/>
  <c r="BB32" i="77"/>
  <c r="V38" i="77"/>
  <c r="BB38" i="77"/>
  <c r="BM35" i="77"/>
  <c r="BM32" i="77"/>
  <c r="O36" i="77"/>
  <c r="AP35" i="77"/>
  <c r="C14" i="69"/>
  <c r="AK32" i="77"/>
  <c r="AP32" i="77"/>
  <c r="AK34" i="77"/>
  <c r="BO38" i="77"/>
  <c r="BR36" i="77"/>
  <c r="BO34" i="77"/>
  <c r="BR32" i="77"/>
  <c r="Y34" i="77"/>
  <c r="Y38" i="77"/>
  <c r="O32" i="77"/>
  <c r="BE38" i="77"/>
  <c r="AL37" i="77"/>
  <c r="AU37" i="78"/>
  <c r="AI37" i="78"/>
  <c r="AC32" i="78"/>
  <c r="AN37" i="69"/>
  <c r="AC37" i="78"/>
  <c r="BP32" i="78"/>
  <c r="BG36" i="78"/>
  <c r="AQ36" i="78"/>
  <c r="AL32" i="78"/>
  <c r="CA32" i="78"/>
  <c r="AP32" i="78"/>
  <c r="I32" i="78"/>
  <c r="CA37" i="78"/>
  <c r="AA35" i="78"/>
  <c r="CD32" i="78"/>
  <c r="I37" i="78"/>
  <c r="AA32" i="78"/>
  <c r="L32" i="78"/>
  <c r="AU38" i="78"/>
  <c r="CD35" i="78"/>
  <c r="I38" i="78"/>
  <c r="AM36" i="78"/>
  <c r="Q32" i="78"/>
  <c r="Q34" i="78"/>
  <c r="BM32" i="78"/>
  <c r="BM37" i="78"/>
  <c r="L35" i="78"/>
  <c r="CG35" i="78"/>
  <c r="R35" i="78"/>
  <c r="R34" i="78"/>
  <c r="CF37" i="78"/>
  <c r="AG32" i="78"/>
  <c r="BH32" i="78"/>
  <c r="L38" i="78"/>
  <c r="BH38" i="78"/>
  <c r="AU32" i="78"/>
  <c r="BP37" i="78"/>
  <c r="BN35" i="78"/>
  <c r="BS32" i="78"/>
  <c r="AI38" i="78"/>
  <c r="T36" i="78"/>
  <c r="CG32" i="79"/>
  <c r="BQ32" i="79"/>
  <c r="J27" i="69"/>
  <c r="CA32" i="79"/>
  <c r="BH35" i="79"/>
  <c r="BG34" i="79"/>
  <c r="BM32" i="79"/>
  <c r="CF32" i="79"/>
  <c r="BH39" i="79"/>
  <c r="J36" i="79"/>
  <c r="J38" i="79"/>
  <c r="AA35" i="79"/>
  <c r="BF38" i="79"/>
  <c r="J32" i="79"/>
  <c r="F32" i="79"/>
  <c r="BQ38" i="79"/>
  <c r="BE38" i="79"/>
  <c r="AV32" i="79"/>
  <c r="AB32" i="79"/>
  <c r="AM32" i="79"/>
  <c r="AL37" i="79"/>
  <c r="BM36" i="79"/>
  <c r="W14" i="69"/>
  <c r="F38" i="79"/>
  <c r="V35" i="79"/>
  <c r="V32" i="79"/>
  <c r="AS38" i="79"/>
  <c r="AC35" i="79"/>
  <c r="C27" i="69"/>
  <c r="AA14" i="69"/>
  <c r="F14" i="69"/>
  <c r="BF14" i="69"/>
  <c r="H14" i="69"/>
  <c r="CF14" i="69"/>
  <c r="CG14" i="69"/>
  <c r="AR14" i="69"/>
  <c r="AD14" i="69"/>
  <c r="BH14" i="69"/>
  <c r="R14" i="69"/>
  <c r="AT14" i="69"/>
  <c r="W27" i="69"/>
  <c r="AI27" i="69"/>
  <c r="AU26" i="69"/>
  <c r="T27" i="69"/>
  <c r="BB27" i="69"/>
  <c r="BN35" i="74"/>
  <c r="BN32" i="74"/>
  <c r="AJ27" i="69"/>
  <c r="AF27" i="69"/>
  <c r="AR27" i="69"/>
  <c r="AP27" i="69"/>
  <c r="X27" i="69"/>
  <c r="AE27" i="69"/>
  <c r="AB35" i="74"/>
  <c r="BK32" i="74"/>
  <c r="AK37" i="74"/>
  <c r="H34" i="74"/>
  <c r="AE36" i="74"/>
  <c r="BQ32" i="74"/>
  <c r="F27" i="69"/>
  <c r="R27" i="69"/>
  <c r="V36" i="74"/>
  <c r="BK34" i="74"/>
  <c r="AD27" i="69"/>
  <c r="I32" i="74"/>
  <c r="AE32" i="74"/>
  <c r="BR14" i="69"/>
  <c r="AV27" i="69"/>
  <c r="BH36" i="74"/>
  <c r="AL36" i="74"/>
  <c r="BB35" i="74"/>
  <c r="AL32" i="74"/>
  <c r="BB32" i="74"/>
  <c r="AK32" i="74"/>
  <c r="O36" i="74"/>
  <c r="AV14" i="69"/>
  <c r="AK38" i="74"/>
  <c r="AL14" i="69"/>
  <c r="AN34" i="69"/>
  <c r="AH36" i="74"/>
  <c r="AN36" i="69"/>
  <c r="BG38" i="74"/>
  <c r="V32" i="74"/>
  <c r="AV32" i="74"/>
  <c r="AH32" i="74"/>
  <c r="AM37" i="74"/>
  <c r="AS32" i="74"/>
  <c r="AE14" i="69"/>
  <c r="L14" i="69"/>
  <c r="BR32" i="74"/>
  <c r="G14" i="69"/>
  <c r="I36" i="74"/>
  <c r="Q35" i="74"/>
  <c r="AK14" i="69"/>
  <c r="BH38" i="74"/>
  <c r="AF14" i="69"/>
  <c r="N34" i="75"/>
  <c r="W32" i="74"/>
  <c r="BF38" i="75"/>
  <c r="AL38" i="77"/>
  <c r="AB32" i="78"/>
  <c r="R37" i="78"/>
  <c r="BV35" i="78"/>
  <c r="AP37" i="78"/>
  <c r="AA32" i="79"/>
  <c r="AH37" i="79"/>
  <c r="AR32" i="79"/>
  <c r="BX32" i="79"/>
  <c r="BR27" i="69"/>
  <c r="AS27" i="69"/>
  <c r="W36" i="78"/>
  <c r="H32" i="74"/>
  <c r="L32" i="75"/>
  <c r="BI37" i="75"/>
  <c r="AT34" i="76"/>
  <c r="AH32" i="77"/>
  <c r="AS34" i="77"/>
  <c r="BH32" i="74"/>
  <c r="AF32" i="74"/>
  <c r="W37" i="74"/>
  <c r="AF32" i="75"/>
  <c r="AT38" i="76"/>
  <c r="AN32" i="76"/>
  <c r="BS32" i="76"/>
  <c r="F32" i="77"/>
  <c r="AH37" i="77"/>
  <c r="BI35" i="78"/>
  <c r="AV32" i="78"/>
  <c r="CA38" i="79"/>
  <c r="AG14" i="69"/>
  <c r="Q14" i="69"/>
  <c r="X14" i="69"/>
  <c r="AQ36" i="75"/>
  <c r="AY35" i="75"/>
  <c r="F37" i="76"/>
  <c r="CC38" i="76"/>
  <c r="X32" i="74"/>
  <c r="BH34" i="75"/>
  <c r="AL34" i="75"/>
  <c r="E32" i="76"/>
  <c r="AB32" i="76"/>
  <c r="I38" i="77"/>
  <c r="BQ35" i="77"/>
  <c r="AV34" i="78"/>
  <c r="W32" i="78"/>
  <c r="AR36" i="78"/>
  <c r="BW36" i="79"/>
  <c r="BW14" i="69"/>
  <c r="K27" i="69"/>
  <c r="I27" i="69"/>
  <c r="CD27" i="69"/>
  <c r="M14" i="69"/>
  <c r="AU22" i="69"/>
  <c r="K14" i="69"/>
  <c r="V32" i="78"/>
  <c r="V38" i="78"/>
  <c r="AI32" i="74"/>
  <c r="N32" i="75"/>
  <c r="BS37" i="76"/>
  <c r="AB38" i="76"/>
  <c r="CA35" i="77"/>
  <c r="F37" i="77"/>
  <c r="AR32" i="77"/>
  <c r="BT34" i="77"/>
  <c r="BY36" i="77"/>
  <c r="BL34" i="78"/>
  <c r="CD38" i="78"/>
  <c r="BN38" i="78"/>
  <c r="AG34" i="78"/>
  <c r="BV38" i="78"/>
  <c r="BX36" i="78"/>
  <c r="AR32" i="78"/>
  <c r="AI32" i="78"/>
  <c r="AD35" i="79"/>
  <c r="AH32" i="79"/>
  <c r="AL27" i="69"/>
  <c r="V14" i="69"/>
  <c r="BH34" i="77"/>
  <c r="T32" i="74"/>
  <c r="AV35" i="74"/>
  <c r="AG32" i="74"/>
  <c r="M32" i="75"/>
  <c r="BQ32" i="76"/>
  <c r="T37" i="74"/>
  <c r="BR38" i="74"/>
  <c r="AD35" i="74"/>
  <c r="AD32" i="74"/>
  <c r="AF37" i="74"/>
  <c r="AG34" i="74"/>
  <c r="AI35" i="74"/>
  <c r="BF32" i="75"/>
  <c r="AF35" i="75"/>
  <c r="N38" i="75"/>
  <c r="AS32" i="75"/>
  <c r="U32" i="76"/>
  <c r="BQ37" i="76"/>
  <c r="H35" i="76"/>
  <c r="H32" i="76"/>
  <c r="I32" i="77"/>
  <c r="CA32" i="77"/>
  <c r="J37" i="77"/>
  <c r="Y32" i="78"/>
  <c r="BZ32" i="78"/>
  <c r="CB35" i="78"/>
  <c r="BX32" i="78"/>
  <c r="W38" i="78"/>
  <c r="M32" i="78"/>
  <c r="AD32" i="79"/>
  <c r="CA34" i="79"/>
  <c r="AY38" i="79"/>
  <c r="AH14" i="69"/>
  <c r="AL38" i="78"/>
  <c r="AQ14" i="69"/>
  <c r="BW36" i="74"/>
  <c r="BW32" i="74"/>
  <c r="K32" i="76"/>
  <c r="U35" i="76"/>
  <c r="AN35" i="76"/>
  <c r="BT32" i="77"/>
  <c r="BV37" i="77"/>
  <c r="Y35" i="78"/>
  <c r="BZ34" i="78"/>
  <c r="BZ38" i="79"/>
  <c r="AY27" i="69"/>
  <c r="AW27" i="69"/>
  <c r="BH32" i="77"/>
  <c r="AU9" i="69"/>
  <c r="BQ32" i="77"/>
  <c r="AA27" i="69"/>
  <c r="H32" i="78"/>
  <c r="AU13" i="69"/>
  <c r="J32" i="75"/>
  <c r="CA32" i="76"/>
  <c r="AY35" i="76"/>
  <c r="BB38" i="76"/>
  <c r="BQ38" i="77"/>
  <c r="BZ34" i="77"/>
  <c r="CG38" i="78"/>
  <c r="U32" i="78"/>
  <c r="J36" i="78"/>
  <c r="BI32" i="78"/>
  <c r="BQ38" i="78"/>
  <c r="BG32" i="79"/>
  <c r="AJ32" i="79"/>
  <c r="AB37" i="79"/>
  <c r="BE14" i="69"/>
  <c r="BL14" i="69"/>
  <c r="CB27" i="69"/>
  <c r="BI27" i="69"/>
  <c r="AM27" i="69"/>
  <c r="I14" i="69"/>
  <c r="Y36" i="76"/>
  <c r="Y32" i="76"/>
  <c r="AS35" i="74"/>
  <c r="BN32" i="75"/>
  <c r="BF34" i="76"/>
  <c r="AK32" i="76"/>
  <c r="CC32" i="77"/>
  <c r="AJ38" i="77"/>
  <c r="BZ32" i="77"/>
  <c r="U36" i="78"/>
  <c r="BZ37" i="79"/>
  <c r="AJ36" i="79"/>
  <c r="AY32" i="79"/>
  <c r="BS14" i="69"/>
  <c r="BB14" i="69"/>
  <c r="N27" i="69"/>
  <c r="CF32" i="78"/>
  <c r="AQ32" i="78"/>
  <c r="CG36" i="77"/>
  <c r="L37" i="75"/>
  <c r="BQ32" i="75"/>
  <c r="BN37" i="75"/>
  <c r="J34" i="75"/>
  <c r="AT32" i="75"/>
  <c r="V32" i="76"/>
  <c r="CA36" i="76"/>
  <c r="BQ37" i="75"/>
  <c r="AT36" i="75"/>
  <c r="V37" i="76"/>
  <c r="AK34" i="76"/>
  <c r="T37" i="77"/>
  <c r="N34" i="77"/>
  <c r="N32" i="77"/>
  <c r="BL32" i="78"/>
  <c r="M34" i="78"/>
  <c r="BE34" i="78"/>
  <c r="AH27" i="69"/>
  <c r="CA14" i="69"/>
  <c r="CH27" i="69"/>
  <c r="AM14" i="69"/>
  <c r="S27" i="69"/>
  <c r="BN14" i="69"/>
  <c r="AB27" i="69"/>
  <c r="AG32" i="76"/>
  <c r="AO37" i="69"/>
  <c r="AO35" i="69"/>
  <c r="AO36" i="69"/>
  <c r="AO34" i="69"/>
  <c r="F36" i="74"/>
  <c r="E36" i="74"/>
  <c r="Q32" i="75"/>
  <c r="AC38" i="75"/>
  <c r="BB35" i="75"/>
  <c r="S37" i="75"/>
  <c r="X32" i="75"/>
  <c r="BF38" i="76"/>
  <c r="CC35" i="76"/>
  <c r="S32" i="76"/>
  <c r="BK35" i="76"/>
  <c r="BS34" i="77"/>
  <c r="M32" i="77"/>
  <c r="AT32" i="77"/>
  <c r="BE35" i="77"/>
  <c r="AR35" i="77"/>
  <c r="BP36" i="77"/>
  <c r="AM32" i="78"/>
  <c r="AZ32" i="78"/>
  <c r="AQ38" i="78"/>
  <c r="BE32" i="78"/>
  <c r="AS34" i="79"/>
  <c r="T32" i="79"/>
  <c r="BT27" i="69"/>
  <c r="BH27" i="69"/>
  <c r="BQ14" i="69"/>
  <c r="T14" i="69"/>
  <c r="AJ14" i="69"/>
  <c r="AC14" i="69"/>
  <c r="Y14" i="69"/>
  <c r="BN32" i="79"/>
  <c r="AG39" i="76"/>
  <c r="L38" i="76"/>
  <c r="L32" i="76"/>
  <c r="M37" i="77"/>
  <c r="CG32" i="77"/>
  <c r="AT36" i="77"/>
  <c r="AI37" i="77"/>
  <c r="BP32" i="77"/>
  <c r="AG32" i="77"/>
  <c r="H36" i="78"/>
  <c r="F32" i="78"/>
  <c r="AK36" i="78"/>
  <c r="BF32" i="79"/>
  <c r="T34" i="79"/>
  <c r="U27" i="69"/>
  <c r="CH14" i="69"/>
  <c r="BZ27" i="69"/>
  <c r="BS27" i="69"/>
  <c r="BL38" i="76"/>
  <c r="BL32" i="76"/>
  <c r="BX32" i="74"/>
  <c r="AM32" i="74"/>
  <c r="Q37" i="75"/>
  <c r="BI32" i="75"/>
  <c r="AD38" i="76"/>
  <c r="F34" i="75"/>
  <c r="M37" i="75"/>
  <c r="X34" i="75"/>
  <c r="AB36" i="77"/>
  <c r="AG35" i="77"/>
  <c r="F35" i="78"/>
  <c r="BG32" i="78"/>
  <c r="G27" i="69"/>
  <c r="AQ27" i="69"/>
  <c r="BY27" i="69"/>
  <c r="AY14" i="69"/>
  <c r="AP14" i="69"/>
  <c r="CB38" i="78"/>
  <c r="CB32" i="78"/>
  <c r="BY14" i="69"/>
  <c r="AK27" i="69"/>
  <c r="CG27" i="69"/>
  <c r="BN27" i="69"/>
  <c r="CB34" i="78"/>
  <c r="CB36" i="78"/>
  <c r="AC34" i="74"/>
  <c r="Q32" i="74"/>
  <c r="BZ32" i="75"/>
  <c r="K37" i="76"/>
  <c r="J38" i="78"/>
  <c r="AZ36" i="78"/>
  <c r="CD36" i="79"/>
  <c r="CH32" i="79"/>
  <c r="BO35" i="79"/>
  <c r="U14" i="69"/>
  <c r="O32" i="75"/>
  <c r="CG37" i="76"/>
  <c r="BW36" i="77"/>
  <c r="AC32" i="77"/>
  <c r="AJ32" i="77"/>
  <c r="BQ32" i="78"/>
  <c r="BY32" i="78"/>
  <c r="CD32" i="79"/>
  <c r="CH36" i="79"/>
  <c r="AT38" i="79"/>
  <c r="BO38" i="79"/>
  <c r="BV14" i="69"/>
  <c r="BG14" i="69"/>
  <c r="J32" i="74"/>
  <c r="BX34" i="74"/>
  <c r="F32" i="75"/>
  <c r="AL32" i="75"/>
  <c r="AJ38" i="76"/>
  <c r="CG32" i="76"/>
  <c r="BW32" i="77"/>
  <c r="AC38" i="77"/>
  <c r="H38" i="78"/>
  <c r="J36" i="74"/>
  <c r="Y32" i="74"/>
  <c r="BB32" i="75"/>
  <c r="BZ37" i="75"/>
  <c r="Y35" i="74"/>
  <c r="O38" i="75"/>
  <c r="AB38" i="75"/>
  <c r="AD32" i="76"/>
  <c r="BR35" i="76"/>
  <c r="BS32" i="77"/>
  <c r="BL32" i="77"/>
  <c r="BS38" i="78"/>
  <c r="CD14" i="69"/>
  <c r="BF27" i="69"/>
  <c r="BO14" i="69"/>
  <c r="BG27" i="69"/>
  <c r="BN36" i="79"/>
  <c r="CC14" i="69"/>
  <c r="K32" i="74"/>
  <c r="X36" i="74"/>
  <c r="AY32" i="75"/>
  <c r="AB32" i="75"/>
  <c r="BN38" i="75"/>
  <c r="K38" i="76"/>
  <c r="AP36" i="76"/>
  <c r="AV38" i="76"/>
  <c r="CH34" i="77"/>
  <c r="CB32" i="77"/>
  <c r="BF32" i="77"/>
  <c r="E32" i="78"/>
  <c r="T32" i="78"/>
  <c r="BK27" i="69"/>
  <c r="J14" i="69"/>
  <c r="CF27" i="69"/>
  <c r="AG27" i="69"/>
  <c r="O14" i="69"/>
  <c r="S14" i="69"/>
  <c r="BX27" i="69"/>
  <c r="BE27" i="69"/>
  <c r="AU38" i="76"/>
  <c r="AU32" i="76"/>
  <c r="AD39" i="78"/>
  <c r="AE34" i="77"/>
  <c r="AC32" i="75"/>
  <c r="AJ37" i="76"/>
  <c r="CB35" i="77"/>
  <c r="AS32" i="77"/>
  <c r="E37" i="78"/>
  <c r="BM27" i="69"/>
  <c r="AW14" i="69"/>
  <c r="BW27" i="69"/>
  <c r="CC27" i="69"/>
  <c r="AC27" i="69"/>
  <c r="BT14" i="69"/>
  <c r="BL27" i="69"/>
  <c r="BR39" i="78"/>
  <c r="BR32" i="78"/>
  <c r="AS34" i="75"/>
  <c r="AB32" i="77"/>
  <c r="AE32" i="77"/>
  <c r="AI32" i="77"/>
  <c r="AK32" i="78"/>
  <c r="BO27" i="69"/>
  <c r="AT27" i="69"/>
  <c r="O27" i="69"/>
  <c r="BP14" i="69"/>
  <c r="BK14" i="69"/>
  <c r="BP27" i="69"/>
  <c r="E14" i="69"/>
  <c r="AD32" i="78"/>
  <c r="CD32" i="76"/>
  <c r="N38" i="79"/>
  <c r="N32" i="79"/>
  <c r="AC38" i="74"/>
  <c r="BE34" i="74"/>
  <c r="BR32" i="75"/>
  <c r="AM32" i="77"/>
  <c r="AW32" i="77"/>
  <c r="BY35" i="78"/>
  <c r="CG37" i="79"/>
  <c r="AT32" i="79"/>
  <c r="CG34" i="79"/>
  <c r="CB38" i="79"/>
  <c r="CB32" i="79"/>
  <c r="BP39" i="76"/>
  <c r="BP32" i="76"/>
  <c r="BX14" i="69"/>
  <c r="AZ39" i="76"/>
  <c r="AZ32" i="76"/>
  <c r="AB14" i="69"/>
  <c r="N14" i="69"/>
  <c r="M27" i="69"/>
  <c r="BE32" i="74"/>
  <c r="BR32" i="76"/>
  <c r="AY38" i="76"/>
  <c r="AM36" i="77"/>
  <c r="AW37" i="77"/>
  <c r="AQ39" i="76"/>
  <c r="AQ32" i="76"/>
  <c r="AZ14" i="69"/>
  <c r="L27" i="69"/>
  <c r="BG39" i="76"/>
  <c r="BG32" i="76"/>
  <c r="Y27" i="69"/>
  <c r="BQ27" i="69"/>
  <c r="E27" i="69"/>
  <c r="AE32" i="79"/>
  <c r="AE38" i="79"/>
  <c r="X32" i="78"/>
  <c r="BI38" i="79"/>
  <c r="BI32" i="79"/>
  <c r="BR34" i="75"/>
  <c r="CG35" i="79"/>
  <c r="BZ32" i="76"/>
  <c r="BZ38" i="76"/>
  <c r="AI32" i="79"/>
  <c r="AI38" i="79"/>
  <c r="AI14" i="69"/>
  <c r="CB14" i="69"/>
  <c r="CA27" i="69"/>
  <c r="BI14" i="69"/>
  <c r="AZ27" i="69"/>
  <c r="Q27" i="69"/>
  <c r="H27" i="69"/>
  <c r="Q39" i="76"/>
  <c r="Q32" i="76"/>
  <c r="BS32" i="79"/>
  <c r="BS38" i="79"/>
  <c r="AS14" i="69"/>
  <c r="Y34" i="79"/>
  <c r="U37" i="79"/>
  <c r="Y32" i="79"/>
  <c r="M32" i="79"/>
  <c r="U32" i="79"/>
  <c r="L38" i="79"/>
  <c r="L32" i="79"/>
  <c r="AF38" i="79"/>
  <c r="AF32" i="79"/>
  <c r="Q38" i="79"/>
  <c r="Q32" i="79"/>
  <c r="BL38" i="79"/>
  <c r="BL32" i="79"/>
  <c r="O38" i="79"/>
  <c r="O32" i="79"/>
  <c r="AQ38" i="79"/>
  <c r="AQ32" i="79"/>
  <c r="BV38" i="79"/>
  <c r="BT38" i="79"/>
  <c r="BT32" i="79"/>
  <c r="AT35" i="79"/>
  <c r="BP38" i="79"/>
  <c r="BP32" i="79"/>
  <c r="AP38" i="79"/>
  <c r="AP32" i="79"/>
  <c r="AZ38" i="79"/>
  <c r="AZ32" i="79"/>
  <c r="BK38" i="79"/>
  <c r="BK32" i="79"/>
  <c r="C38" i="79"/>
  <c r="C32" i="79"/>
  <c r="CI14" i="79"/>
  <c r="BY38" i="79"/>
  <c r="BY32" i="79"/>
  <c r="S38" i="79"/>
  <c r="S32" i="79"/>
  <c r="E38" i="79"/>
  <c r="E32" i="79"/>
  <c r="K38" i="79"/>
  <c r="K32" i="79"/>
  <c r="G38" i="79"/>
  <c r="G32" i="79"/>
  <c r="AK38" i="79"/>
  <c r="AK32" i="79"/>
  <c r="AG38" i="79"/>
  <c r="AG32" i="79"/>
  <c r="CC38" i="79"/>
  <c r="CC32" i="79"/>
  <c r="AU38" i="79"/>
  <c r="AU32" i="79"/>
  <c r="R37" i="79"/>
  <c r="R35" i="79"/>
  <c r="R34" i="79"/>
  <c r="R36" i="79"/>
  <c r="X38" i="79"/>
  <c r="X32" i="79"/>
  <c r="H38" i="79"/>
  <c r="H32" i="79"/>
  <c r="BF32" i="78"/>
  <c r="BO32" i="78"/>
  <c r="BF37" i="78"/>
  <c r="AJ32" i="78"/>
  <c r="AJ34" i="78"/>
  <c r="C39" i="78"/>
  <c r="AW32" i="78"/>
  <c r="AW38" i="78"/>
  <c r="N32" i="78"/>
  <c r="N38" i="78"/>
  <c r="K38" i="78"/>
  <c r="K32" i="78"/>
  <c r="BS37" i="78"/>
  <c r="BS35" i="78"/>
  <c r="BS36" i="78"/>
  <c r="BS34" i="78"/>
  <c r="G32" i="78"/>
  <c r="CC32" i="78"/>
  <c r="AC34" i="78"/>
  <c r="O32" i="78"/>
  <c r="AE32" i="78"/>
  <c r="AE38" i="78"/>
  <c r="S38" i="78"/>
  <c r="S32" i="78"/>
  <c r="AY38" i="78"/>
  <c r="AY32" i="78"/>
  <c r="BT32" i="78"/>
  <c r="AF32" i="78"/>
  <c r="BQ37" i="78"/>
  <c r="BQ35" i="78"/>
  <c r="BQ36" i="78"/>
  <c r="BQ34" i="78"/>
  <c r="BK32" i="78"/>
  <c r="C38" i="78"/>
  <c r="C32" i="78"/>
  <c r="CI14" i="78"/>
  <c r="CH38" i="78"/>
  <c r="CH32" i="78"/>
  <c r="AT38" i="78"/>
  <c r="AT32" i="78"/>
  <c r="BF36" i="77"/>
  <c r="BX32" i="77"/>
  <c r="CH32" i="77"/>
  <c r="BX34" i="77"/>
  <c r="BI39" i="77"/>
  <c r="BI32" i="77"/>
  <c r="AZ38" i="77"/>
  <c r="AZ32" i="77"/>
  <c r="C38" i="77"/>
  <c r="C32" i="77"/>
  <c r="CI14" i="77"/>
  <c r="BN32" i="77"/>
  <c r="H38" i="77"/>
  <c r="H32" i="77"/>
  <c r="C39" i="77"/>
  <c r="W32" i="77"/>
  <c r="AU38" i="77"/>
  <c r="AU32" i="77"/>
  <c r="AQ38" i="77"/>
  <c r="AQ32" i="77"/>
  <c r="Q38" i="77"/>
  <c r="Q32" i="77"/>
  <c r="CD38" i="77"/>
  <c r="CD32" i="77"/>
  <c r="S38" i="77"/>
  <c r="S32" i="77"/>
  <c r="L38" i="77"/>
  <c r="L32" i="77"/>
  <c r="AY38" i="77"/>
  <c r="AY32" i="77"/>
  <c r="BG38" i="77"/>
  <c r="BG32" i="77"/>
  <c r="E38" i="77"/>
  <c r="E32" i="77"/>
  <c r="X36" i="77"/>
  <c r="X34" i="77"/>
  <c r="BH38" i="76"/>
  <c r="BH32" i="76"/>
  <c r="AC32" i="76"/>
  <c r="AC38" i="76"/>
  <c r="AR38" i="76"/>
  <c r="AR32" i="76"/>
  <c r="BM38" i="76"/>
  <c r="BM32" i="76"/>
  <c r="AE38" i="76"/>
  <c r="AE32" i="76"/>
  <c r="AF32" i="76"/>
  <c r="AF38" i="76"/>
  <c r="C38" i="76"/>
  <c r="C32" i="76"/>
  <c r="CI14" i="76"/>
  <c r="M38" i="76"/>
  <c r="M32" i="76"/>
  <c r="AL38" i="76"/>
  <c r="AL32" i="76"/>
  <c r="BN38" i="76"/>
  <c r="BN32" i="76"/>
  <c r="AH38" i="76"/>
  <c r="AH32" i="76"/>
  <c r="N38" i="76"/>
  <c r="N32" i="76"/>
  <c r="BY34" i="76"/>
  <c r="BY36" i="76"/>
  <c r="BX38" i="76"/>
  <c r="BX32" i="76"/>
  <c r="AV35" i="76"/>
  <c r="J38" i="76"/>
  <c r="J32" i="76"/>
  <c r="BT32" i="76"/>
  <c r="BT38" i="76"/>
  <c r="AA38" i="76"/>
  <c r="AA32" i="76"/>
  <c r="O32" i="76"/>
  <c r="O38" i="76"/>
  <c r="BI35" i="76"/>
  <c r="BI37" i="76"/>
  <c r="BI34" i="76"/>
  <c r="BI36" i="76"/>
  <c r="T38" i="76"/>
  <c r="T32" i="76"/>
  <c r="BW38" i="76"/>
  <c r="BW32" i="76"/>
  <c r="X32" i="76"/>
  <c r="X38" i="76"/>
  <c r="R38" i="76"/>
  <c r="R32" i="76"/>
  <c r="AW38" i="76"/>
  <c r="AW32" i="76"/>
  <c r="I38" i="76"/>
  <c r="I32" i="76"/>
  <c r="W36" i="76"/>
  <c r="BY32" i="75"/>
  <c r="BY35" i="75"/>
  <c r="AE38" i="75"/>
  <c r="AE32" i="75"/>
  <c r="AP38" i="75"/>
  <c r="AP32" i="75"/>
  <c r="K38" i="75"/>
  <c r="K32" i="75"/>
  <c r="CF38" i="75"/>
  <c r="CF32" i="75"/>
  <c r="BO38" i="75"/>
  <c r="BO32" i="75"/>
  <c r="BE38" i="75"/>
  <c r="BE32" i="75"/>
  <c r="CH38" i="75"/>
  <c r="CH32" i="75"/>
  <c r="R38" i="75"/>
  <c r="R32" i="75"/>
  <c r="CB38" i="75"/>
  <c r="CB32" i="75"/>
  <c r="CD35" i="75"/>
  <c r="CD37" i="75"/>
  <c r="CD34" i="75"/>
  <c r="CD36" i="75"/>
  <c r="AM38" i="75"/>
  <c r="AM32" i="75"/>
  <c r="CG38" i="75"/>
  <c r="CG32" i="75"/>
  <c r="AJ34" i="75"/>
  <c r="W32" i="75"/>
  <c r="W38" i="75"/>
  <c r="BW32" i="75"/>
  <c r="BP37" i="75"/>
  <c r="BP35" i="75"/>
  <c r="BP36" i="75"/>
  <c r="BP34" i="75"/>
  <c r="C39" i="75"/>
  <c r="AI38" i="75"/>
  <c r="AI32" i="75"/>
  <c r="H38" i="75"/>
  <c r="H32" i="75"/>
  <c r="AG38" i="75"/>
  <c r="AG32" i="75"/>
  <c r="AW38" i="75"/>
  <c r="AW32" i="75"/>
  <c r="AZ38" i="75"/>
  <c r="AZ32" i="75"/>
  <c r="BK32" i="75"/>
  <c r="BK38" i="75"/>
  <c r="BM38" i="75"/>
  <c r="BM32" i="75"/>
  <c r="AH32" i="75"/>
  <c r="G38" i="75"/>
  <c r="G32" i="75"/>
  <c r="BX38" i="75"/>
  <c r="BX32" i="75"/>
  <c r="AR38" i="75"/>
  <c r="AR32" i="75"/>
  <c r="BS38" i="75"/>
  <c r="BS32" i="75"/>
  <c r="C38" i="75"/>
  <c r="C32" i="75"/>
  <c r="CI14" i="75"/>
  <c r="AD32" i="75"/>
  <c r="N32" i="74"/>
  <c r="E32" i="74"/>
  <c r="N34" i="74"/>
  <c r="S38" i="74"/>
  <c r="S32" i="74"/>
  <c r="AZ38" i="74"/>
  <c r="AZ32" i="74"/>
  <c r="CD38" i="74"/>
  <c r="CD32" i="74"/>
  <c r="BY38" i="74"/>
  <c r="BY32" i="74"/>
  <c r="BG37" i="74"/>
  <c r="BG35" i="74"/>
  <c r="BG36" i="74"/>
  <c r="BG34" i="74"/>
  <c r="CA38" i="74"/>
  <c r="CA32" i="74"/>
  <c r="AJ38" i="74"/>
  <c r="AJ32" i="74"/>
  <c r="L37" i="74"/>
  <c r="L35" i="74"/>
  <c r="L34" i="74"/>
  <c r="L36" i="74"/>
  <c r="BZ38" i="74"/>
  <c r="BZ32" i="74"/>
  <c r="AA37" i="74"/>
  <c r="AA35" i="74"/>
  <c r="AA36" i="74"/>
  <c r="AA34" i="74"/>
  <c r="BS38" i="74"/>
  <c r="BS32" i="74"/>
  <c r="AU38" i="74"/>
  <c r="AU32" i="74"/>
  <c r="G38" i="74"/>
  <c r="G32" i="74"/>
  <c r="C38" i="74"/>
  <c r="C32" i="74"/>
  <c r="CI14" i="74"/>
  <c r="BO32" i="74"/>
  <c r="BO38" i="74"/>
  <c r="AT38" i="74"/>
  <c r="AT32" i="74"/>
  <c r="BV38" i="74"/>
  <c r="CH38" i="74"/>
  <c r="CH32" i="74"/>
  <c r="AQ38" i="74"/>
  <c r="AQ32" i="74"/>
  <c r="BT38" i="74"/>
  <c r="BT32" i="74"/>
  <c r="BP38" i="74"/>
  <c r="BP32" i="74"/>
  <c r="AP38" i="74"/>
  <c r="AP32" i="74"/>
  <c r="BF32" i="74"/>
  <c r="BF38" i="74"/>
  <c r="BI38" i="74"/>
  <c r="BI32" i="74"/>
  <c r="BL38" i="74"/>
  <c r="BL32" i="74"/>
  <c r="AW38" i="74"/>
  <c r="AW32" i="74"/>
  <c r="AY38" i="74"/>
  <c r="AY32" i="74"/>
  <c r="BQ34" i="74"/>
  <c r="BQ36" i="74"/>
  <c r="AU13" i="70"/>
  <c r="AU26" i="72"/>
  <c r="AU26" i="73"/>
  <c r="AU26" i="63"/>
  <c r="AU13" i="64"/>
  <c r="AU13" i="63"/>
  <c r="AU26" i="70"/>
  <c r="AU13" i="72"/>
  <c r="AU9" i="63"/>
  <c r="AU22" i="63"/>
  <c r="AU22" i="72"/>
  <c r="AU9" i="73"/>
  <c r="AU22" i="73"/>
  <c r="AU13" i="73"/>
  <c r="AU9" i="72"/>
  <c r="AU26" i="71"/>
  <c r="AU22" i="71"/>
  <c r="AU13" i="71"/>
  <c r="AU9" i="71"/>
  <c r="AU22" i="70"/>
  <c r="AU9" i="70"/>
  <c r="AU26" i="64"/>
  <c r="AU22" i="64"/>
  <c r="AU9" i="64"/>
  <c r="AZ26" i="71"/>
  <c r="AZ13" i="64"/>
  <c r="AY13" i="72"/>
  <c r="AY13" i="71"/>
  <c r="AY13" i="70"/>
  <c r="AY13" i="73"/>
  <c r="AV13" i="72"/>
  <c r="AV26" i="71"/>
  <c r="K35" i="74" l="1"/>
  <c r="K37" i="74"/>
  <c r="AV34" i="76"/>
  <c r="W34" i="76"/>
  <c r="AV37" i="76"/>
  <c r="W37" i="76"/>
  <c r="I34" i="79"/>
  <c r="G35" i="76"/>
  <c r="CB35" i="76"/>
  <c r="I36" i="79"/>
  <c r="G37" i="76"/>
  <c r="I35" i="79"/>
  <c r="CF34" i="79"/>
  <c r="AB35" i="76"/>
  <c r="BH36" i="78"/>
  <c r="S34" i="76"/>
  <c r="CA34" i="75"/>
  <c r="CA36" i="75"/>
  <c r="CA35" i="75"/>
  <c r="BK36" i="77"/>
  <c r="BK37" i="77"/>
  <c r="BE37" i="76"/>
  <c r="BR34" i="74"/>
  <c r="CF34" i="78"/>
  <c r="U36" i="74"/>
  <c r="BE36" i="76"/>
  <c r="BE34" i="76"/>
  <c r="T36" i="75"/>
  <c r="E36" i="75"/>
  <c r="CF37" i="74"/>
  <c r="V34" i="77"/>
  <c r="V36" i="77"/>
  <c r="V37" i="77"/>
  <c r="F34" i="79"/>
  <c r="I34" i="75"/>
  <c r="BT35" i="75"/>
  <c r="F36" i="79"/>
  <c r="F35" i="79"/>
  <c r="BQ35" i="74"/>
  <c r="U37" i="74"/>
  <c r="BR35" i="74"/>
  <c r="T37" i="75"/>
  <c r="E35" i="75"/>
  <c r="BY35" i="76"/>
  <c r="X35" i="77"/>
  <c r="I34" i="77"/>
  <c r="BK34" i="77"/>
  <c r="AT34" i="79"/>
  <c r="AG35" i="76"/>
  <c r="U35" i="74"/>
  <c r="T35" i="75"/>
  <c r="BH37" i="79"/>
  <c r="AG36" i="76"/>
  <c r="E37" i="75"/>
  <c r="AT36" i="79"/>
  <c r="AG37" i="76"/>
  <c r="AJ36" i="75"/>
  <c r="BV37" i="75"/>
  <c r="AU36" i="78"/>
  <c r="AC36" i="78"/>
  <c r="BR37" i="74"/>
  <c r="AJ35" i="75"/>
  <c r="BQ37" i="77"/>
  <c r="BZ35" i="77"/>
  <c r="AC35" i="78"/>
  <c r="BW35" i="78"/>
  <c r="AV34" i="75"/>
  <c r="CH35" i="76"/>
  <c r="CF34" i="76"/>
  <c r="AF37" i="77"/>
  <c r="AA35" i="77"/>
  <c r="BH34" i="78"/>
  <c r="BH35" i="78"/>
  <c r="R35" i="77"/>
  <c r="AS36" i="78"/>
  <c r="AS36" i="75"/>
  <c r="V37" i="75"/>
  <c r="O36" i="75"/>
  <c r="BK37" i="76"/>
  <c r="AS34" i="78"/>
  <c r="AS35" i="78"/>
  <c r="CF35" i="74"/>
  <c r="BG35" i="79"/>
  <c r="BB35" i="79"/>
  <c r="BB37" i="79"/>
  <c r="BB36" i="79"/>
  <c r="Q35" i="78"/>
  <c r="BN37" i="74"/>
  <c r="AB37" i="74"/>
  <c r="I35" i="75"/>
  <c r="BT37" i="75"/>
  <c r="AB37" i="75"/>
  <c r="M34" i="75"/>
  <c r="I37" i="75"/>
  <c r="AW36" i="79"/>
  <c r="U36" i="75"/>
  <c r="AW34" i="79"/>
  <c r="AR34" i="79"/>
  <c r="U34" i="75"/>
  <c r="AW35" i="79"/>
  <c r="AR36" i="79"/>
  <c r="BH34" i="74"/>
  <c r="BT34" i="75"/>
  <c r="U35" i="75"/>
  <c r="AR35" i="79"/>
  <c r="Q37" i="74"/>
  <c r="V34" i="74"/>
  <c r="AU44" i="69"/>
  <c r="M35" i="74"/>
  <c r="CA36" i="78"/>
  <c r="AB36" i="78"/>
  <c r="CD37" i="78"/>
  <c r="BZ36" i="78"/>
  <c r="BL36" i="75"/>
  <c r="AB34" i="78"/>
  <c r="BL34" i="75"/>
  <c r="AB35" i="78"/>
  <c r="BL37" i="75"/>
  <c r="AE35" i="74"/>
  <c r="CF37" i="76"/>
  <c r="K36" i="74"/>
  <c r="AV36" i="75"/>
  <c r="BO35" i="76"/>
  <c r="CF36" i="76"/>
  <c r="G34" i="76"/>
  <c r="AF35" i="77"/>
  <c r="I36" i="77"/>
  <c r="K37" i="77"/>
  <c r="I37" i="77"/>
  <c r="AY36" i="79"/>
  <c r="AV37" i="75"/>
  <c r="AY34" i="79"/>
  <c r="H36" i="74"/>
  <c r="CC37" i="75"/>
  <c r="N35" i="75"/>
  <c r="AC36" i="77"/>
  <c r="BX35" i="78"/>
  <c r="AY35" i="79"/>
  <c r="N37" i="75"/>
  <c r="BO36" i="76"/>
  <c r="AC34" i="77"/>
  <c r="K36" i="77"/>
  <c r="BO34" i="76"/>
  <c r="AF34" i="77"/>
  <c r="AC35" i="77"/>
  <c r="K34" i="77"/>
  <c r="AV35" i="77"/>
  <c r="AR34" i="74"/>
  <c r="AR36" i="74"/>
  <c r="AR35" i="74"/>
  <c r="CF36" i="74"/>
  <c r="AV37" i="79"/>
  <c r="CG34" i="74"/>
  <c r="AL35" i="75"/>
  <c r="CG36" i="74"/>
  <c r="AV36" i="79"/>
  <c r="AV34" i="79"/>
  <c r="AU14" i="70"/>
  <c r="AD36" i="76"/>
  <c r="AD34" i="76"/>
  <c r="BN34" i="74"/>
  <c r="BI36" i="75"/>
  <c r="L34" i="75"/>
  <c r="AD35" i="76"/>
  <c r="CC36" i="74"/>
  <c r="BN36" i="74"/>
  <c r="AT35" i="75"/>
  <c r="BG37" i="75"/>
  <c r="L37" i="78"/>
  <c r="S36" i="76"/>
  <c r="S35" i="76"/>
  <c r="F36" i="75"/>
  <c r="O34" i="75"/>
  <c r="AB36" i="76"/>
  <c r="AU34" i="78"/>
  <c r="O35" i="75"/>
  <c r="AB37" i="76"/>
  <c r="AU35" i="78"/>
  <c r="AH35" i="78"/>
  <c r="AP37" i="77"/>
  <c r="AM36" i="79"/>
  <c r="AM34" i="79"/>
  <c r="Q35" i="75"/>
  <c r="AM37" i="79"/>
  <c r="M36" i="74"/>
  <c r="CC34" i="75"/>
  <c r="BR36" i="75"/>
  <c r="R36" i="77"/>
  <c r="CB37" i="74"/>
  <c r="M34" i="74"/>
  <c r="AL34" i="74"/>
  <c r="CC36" i="75"/>
  <c r="AA36" i="75"/>
  <c r="BF34" i="75"/>
  <c r="R34" i="77"/>
  <c r="BB36" i="78"/>
  <c r="BR36" i="79"/>
  <c r="CC36" i="77"/>
  <c r="BG37" i="78"/>
  <c r="AA37" i="78"/>
  <c r="BF36" i="79"/>
  <c r="BW34" i="79"/>
  <c r="CB36" i="74"/>
  <c r="AA34" i="75"/>
  <c r="BG36" i="75"/>
  <c r="V36" i="75"/>
  <c r="AB36" i="75"/>
  <c r="BV35" i="75"/>
  <c r="CH37" i="76"/>
  <c r="CF35" i="77"/>
  <c r="U37" i="77"/>
  <c r="BG35" i="78"/>
  <c r="BB34" i="78"/>
  <c r="CF36" i="79"/>
  <c r="BR34" i="79"/>
  <c r="AM36" i="74"/>
  <c r="CB34" i="74"/>
  <c r="AA35" i="75"/>
  <c r="BG34" i="75"/>
  <c r="V34" i="75"/>
  <c r="AB34" i="75"/>
  <c r="BV36" i="75"/>
  <c r="CH34" i="76"/>
  <c r="BT37" i="77"/>
  <c r="BG34" i="78"/>
  <c r="BB35" i="78"/>
  <c r="CF35" i="79"/>
  <c r="BM35" i="79"/>
  <c r="BR35" i="79"/>
  <c r="BW36" i="78"/>
  <c r="BK35" i="74"/>
  <c r="BF36" i="75"/>
  <c r="BF34" i="79"/>
  <c r="BW34" i="78"/>
  <c r="AT37" i="75"/>
  <c r="L36" i="75"/>
  <c r="Y34" i="76"/>
  <c r="CC35" i="74"/>
  <c r="CC37" i="74"/>
  <c r="AT34" i="75"/>
  <c r="L35" i="75"/>
  <c r="J35" i="78"/>
  <c r="R35" i="74"/>
  <c r="R34" i="74"/>
  <c r="AC34" i="75"/>
  <c r="BQ36" i="79"/>
  <c r="BQ35" i="79"/>
  <c r="BQ37" i="79"/>
  <c r="BE35" i="79"/>
  <c r="AI34" i="78"/>
  <c r="AI36" i="78"/>
  <c r="AI35" i="78"/>
  <c r="Y34" i="75"/>
  <c r="Y35" i="75"/>
  <c r="Y37" i="75"/>
  <c r="CG37" i="78"/>
  <c r="CG35" i="74"/>
  <c r="BF35" i="75"/>
  <c r="BF35" i="79"/>
  <c r="AK36" i="75"/>
  <c r="AH36" i="78"/>
  <c r="AH34" i="78"/>
  <c r="BE37" i="79"/>
  <c r="BE34" i="79"/>
  <c r="AK36" i="77"/>
  <c r="R37" i="74"/>
  <c r="AK34" i="75"/>
  <c r="T35" i="79"/>
  <c r="W37" i="79"/>
  <c r="AK34" i="74"/>
  <c r="AK37" i="75"/>
  <c r="O35" i="77"/>
  <c r="W34" i="79"/>
  <c r="W35" i="74"/>
  <c r="G35" i="77"/>
  <c r="AA37" i="79"/>
  <c r="W36" i="79"/>
  <c r="AK36" i="74"/>
  <c r="AI36" i="76"/>
  <c r="O37" i="77"/>
  <c r="G37" i="77"/>
  <c r="BB37" i="74"/>
  <c r="AK35" i="74"/>
  <c r="K35" i="76"/>
  <c r="O34" i="77"/>
  <c r="G34" i="77"/>
  <c r="AJ34" i="77"/>
  <c r="CH35" i="79"/>
  <c r="BX36" i="79"/>
  <c r="O34" i="74"/>
  <c r="AQ35" i="78"/>
  <c r="BX34" i="79"/>
  <c r="BX35" i="79"/>
  <c r="U36" i="77"/>
  <c r="BM36" i="74"/>
  <c r="U35" i="77"/>
  <c r="BM34" i="74"/>
  <c r="BM35" i="74"/>
  <c r="AU35" i="75"/>
  <c r="AU37" i="75"/>
  <c r="AY37" i="75"/>
  <c r="AU36" i="75"/>
  <c r="AC35" i="75"/>
  <c r="AC37" i="75"/>
  <c r="J36" i="75"/>
  <c r="BQ34" i="75"/>
  <c r="BH35" i="75"/>
  <c r="S36" i="75"/>
  <c r="BY37" i="75"/>
  <c r="N36" i="75"/>
  <c r="AF37" i="75"/>
  <c r="AQ37" i="75"/>
  <c r="BZ36" i="75"/>
  <c r="BN34" i="75"/>
  <c r="AF36" i="75"/>
  <c r="AQ35" i="75"/>
  <c r="AF34" i="75"/>
  <c r="AQ34" i="75"/>
  <c r="X36" i="75"/>
  <c r="BB36" i="75"/>
  <c r="AY36" i="75"/>
  <c r="BH36" i="75"/>
  <c r="CG34" i="76"/>
  <c r="AY34" i="75"/>
  <c r="BH37" i="75"/>
  <c r="BR37" i="76"/>
  <c r="E36" i="76"/>
  <c r="E35" i="76"/>
  <c r="E37" i="76"/>
  <c r="AI34" i="76"/>
  <c r="AI35" i="76"/>
  <c r="AN36" i="76"/>
  <c r="CB37" i="76"/>
  <c r="CB36" i="76"/>
  <c r="CG36" i="76"/>
  <c r="K34" i="76"/>
  <c r="BR36" i="76"/>
  <c r="K36" i="76"/>
  <c r="CG35" i="76"/>
  <c r="BR34" i="76"/>
  <c r="BQ36" i="76"/>
  <c r="V36" i="76"/>
  <c r="AT36" i="76"/>
  <c r="BF36" i="76"/>
  <c r="BS36" i="76"/>
  <c r="BF37" i="76"/>
  <c r="AS34" i="76"/>
  <c r="AT37" i="76"/>
  <c r="AS36" i="76"/>
  <c r="V34" i="76"/>
  <c r="BS35" i="76"/>
  <c r="AK35" i="76"/>
  <c r="BF35" i="76"/>
  <c r="AS35" i="76"/>
  <c r="V35" i="76"/>
  <c r="AT35" i="76"/>
  <c r="U37" i="76"/>
  <c r="BS34" i="76"/>
  <c r="BB35" i="76"/>
  <c r="AY37" i="76"/>
  <c r="U36" i="76"/>
  <c r="U34" i="76"/>
  <c r="CA35" i="76"/>
  <c r="CC37" i="76"/>
  <c r="BB34" i="76"/>
  <c r="AJ34" i="76"/>
  <c r="BB36" i="76"/>
  <c r="AY34" i="76"/>
  <c r="AJ35" i="76"/>
  <c r="AY36" i="76"/>
  <c r="F36" i="76"/>
  <c r="AJ36" i="76"/>
  <c r="CF37" i="77"/>
  <c r="CC34" i="77"/>
  <c r="CF36" i="77"/>
  <c r="CC35" i="77"/>
  <c r="AP34" i="77"/>
  <c r="AK35" i="77"/>
  <c r="BE37" i="77"/>
  <c r="AD35" i="77"/>
  <c r="AP36" i="77"/>
  <c r="AK37" i="77"/>
  <c r="BB34" i="77"/>
  <c r="AI36" i="77"/>
  <c r="AG37" i="77"/>
  <c r="BB35" i="77"/>
  <c r="AJ35" i="77"/>
  <c r="AD34" i="77"/>
  <c r="BB37" i="77"/>
  <c r="AJ36" i="77"/>
  <c r="Y36" i="77"/>
  <c r="AD37" i="77"/>
  <c r="BM34" i="77"/>
  <c r="AV37" i="77"/>
  <c r="BL35" i="77"/>
  <c r="BM37" i="77"/>
  <c r="AV36" i="77"/>
  <c r="AA37" i="77"/>
  <c r="BL37" i="77"/>
  <c r="AA34" i="77"/>
  <c r="BL34" i="77"/>
  <c r="BO36" i="77"/>
  <c r="BZ36" i="77"/>
  <c r="BM36" i="77"/>
  <c r="AR37" i="77"/>
  <c r="AH35" i="77"/>
  <c r="BZ37" i="77"/>
  <c r="BS35" i="77"/>
  <c r="BT35" i="77"/>
  <c r="Y35" i="77"/>
  <c r="AL36" i="77"/>
  <c r="Y37" i="77"/>
  <c r="AS35" i="77"/>
  <c r="AB34" i="77"/>
  <c r="AT35" i="77"/>
  <c r="BR35" i="77"/>
  <c r="BX35" i="77"/>
  <c r="N36" i="77"/>
  <c r="F34" i="77"/>
  <c r="BO35" i="77"/>
  <c r="BQ36" i="77"/>
  <c r="BO37" i="77"/>
  <c r="BQ34" i="77"/>
  <c r="BF35" i="77"/>
  <c r="AH34" i="77"/>
  <c r="AM34" i="77"/>
  <c r="AE36" i="77"/>
  <c r="AH36" i="77"/>
  <c r="BR37" i="77"/>
  <c r="N35" i="77"/>
  <c r="J36" i="77"/>
  <c r="BR34" i="77"/>
  <c r="N37" i="77"/>
  <c r="BT36" i="77"/>
  <c r="BP35" i="77"/>
  <c r="M34" i="77"/>
  <c r="BY35" i="77"/>
  <c r="CH36" i="77"/>
  <c r="AB35" i="77"/>
  <c r="AT37" i="77"/>
  <c r="AS37" i="77"/>
  <c r="AL34" i="77"/>
  <c r="CH35" i="77"/>
  <c r="BV37" i="78"/>
  <c r="AB37" i="77"/>
  <c r="AT34" i="77"/>
  <c r="CG35" i="77"/>
  <c r="AS36" i="77"/>
  <c r="BV36" i="77"/>
  <c r="AL35" i="77"/>
  <c r="CH37" i="77"/>
  <c r="T34" i="77"/>
  <c r="CA34" i="77"/>
  <c r="AQ37" i="78"/>
  <c r="AQ34" i="78"/>
  <c r="AM35" i="78"/>
  <c r="BX37" i="78"/>
  <c r="Q37" i="78"/>
  <c r="J37" i="78"/>
  <c r="L36" i="78"/>
  <c r="CD34" i="78"/>
  <c r="CA34" i="78"/>
  <c r="BZ37" i="78"/>
  <c r="BX34" i="78"/>
  <c r="Q36" i="78"/>
  <c r="J34" i="78"/>
  <c r="L34" i="78"/>
  <c r="CD36" i="78"/>
  <c r="CA35" i="78"/>
  <c r="BZ35" i="78"/>
  <c r="I36" i="78"/>
  <c r="W34" i="78"/>
  <c r="I34" i="78"/>
  <c r="I35" i="78"/>
  <c r="CG36" i="78"/>
  <c r="AA36" i="78"/>
  <c r="F37" i="78"/>
  <c r="BI37" i="78"/>
  <c r="CG34" i="78"/>
  <c r="AA34" i="78"/>
  <c r="BP36" i="78"/>
  <c r="AM34" i="78"/>
  <c r="AM37" i="78"/>
  <c r="AG37" i="78"/>
  <c r="M36" i="78"/>
  <c r="BN37" i="78"/>
  <c r="Y37" i="78"/>
  <c r="BL35" i="78"/>
  <c r="BM36" i="78"/>
  <c r="BM35" i="78"/>
  <c r="AP36" i="78"/>
  <c r="BM34" i="78"/>
  <c r="H34" i="78"/>
  <c r="E34" i="78"/>
  <c r="AV36" i="78"/>
  <c r="T34" i="78"/>
  <c r="AV35" i="78"/>
  <c r="BE36" i="78"/>
  <c r="BI34" i="78"/>
  <c r="AK37" i="78"/>
  <c r="AV37" i="78"/>
  <c r="BI36" i="78"/>
  <c r="AR34" i="78"/>
  <c r="H35" i="78"/>
  <c r="E36" i="78"/>
  <c r="BN36" i="78"/>
  <c r="H37" i="78"/>
  <c r="E35" i="78"/>
  <c r="BN34" i="78"/>
  <c r="CF36" i="78"/>
  <c r="CF35" i="78"/>
  <c r="BE35" i="78"/>
  <c r="AR35" i="78"/>
  <c r="W35" i="78"/>
  <c r="BE37" i="78"/>
  <c r="AR37" i="78"/>
  <c r="W37" i="78"/>
  <c r="T35" i="78"/>
  <c r="BP34" i="78"/>
  <c r="BF34" i="78"/>
  <c r="BV34" i="78"/>
  <c r="BP35" i="78"/>
  <c r="U34" i="78"/>
  <c r="BV36" i="78"/>
  <c r="T37" i="78"/>
  <c r="BH34" i="79"/>
  <c r="BH36" i="79"/>
  <c r="AL34" i="79"/>
  <c r="AC37" i="79"/>
  <c r="BG37" i="79"/>
  <c r="AJ34" i="79"/>
  <c r="BG36" i="79"/>
  <c r="V37" i="79"/>
  <c r="AU27" i="69"/>
  <c r="J35" i="79"/>
  <c r="J34" i="79"/>
  <c r="J37" i="79"/>
  <c r="CD35" i="79"/>
  <c r="AA34" i="79"/>
  <c r="AA36" i="79"/>
  <c r="AH34" i="79"/>
  <c r="BW35" i="79"/>
  <c r="AB36" i="79"/>
  <c r="BW37" i="79"/>
  <c r="AL36" i="79"/>
  <c r="V34" i="79"/>
  <c r="AJ35" i="79"/>
  <c r="AC34" i="79"/>
  <c r="AL35" i="79"/>
  <c r="V36" i="79"/>
  <c r="AJ37" i="79"/>
  <c r="AC36" i="79"/>
  <c r="AH36" i="79"/>
  <c r="AB34" i="79"/>
  <c r="BM37" i="79"/>
  <c r="AH35" i="79"/>
  <c r="AB35" i="79"/>
  <c r="BM34" i="79"/>
  <c r="T36" i="79"/>
  <c r="CA36" i="79"/>
  <c r="AD37" i="79"/>
  <c r="AS36" i="79"/>
  <c r="CH37" i="79"/>
  <c r="AS35" i="79"/>
  <c r="BN34" i="79"/>
  <c r="CH34" i="79"/>
  <c r="AS37" i="79"/>
  <c r="BZ36" i="79"/>
  <c r="T37" i="79"/>
  <c r="AU14" i="69"/>
  <c r="AE37" i="74"/>
  <c r="V37" i="74"/>
  <c r="BH37" i="74"/>
  <c r="AB36" i="74"/>
  <c r="AE34" i="74"/>
  <c r="V35" i="74"/>
  <c r="BH35" i="74"/>
  <c r="AB34" i="74"/>
  <c r="BW34" i="74"/>
  <c r="AL37" i="74"/>
  <c r="AM34" i="74"/>
  <c r="BK37" i="74"/>
  <c r="AV36" i="74"/>
  <c r="AL35" i="74"/>
  <c r="AF36" i="74"/>
  <c r="BK36" i="74"/>
  <c r="AV34" i="74"/>
  <c r="AF34" i="74"/>
  <c r="H35" i="74"/>
  <c r="H37" i="74"/>
  <c r="E35" i="74"/>
  <c r="I35" i="74"/>
  <c r="AH34" i="74"/>
  <c r="Q34" i="74"/>
  <c r="Q36" i="74"/>
  <c r="AI37" i="74"/>
  <c r="AH35" i="74"/>
  <c r="AS37" i="74"/>
  <c r="BX35" i="74"/>
  <c r="BB34" i="74"/>
  <c r="F37" i="74"/>
  <c r="O37" i="74"/>
  <c r="BB36" i="74"/>
  <c r="O35" i="74"/>
  <c r="W36" i="74"/>
  <c r="J35" i="74"/>
  <c r="AH37" i="74"/>
  <c r="Y36" i="74"/>
  <c r="Y37" i="74"/>
  <c r="T34" i="74"/>
  <c r="BW37" i="74"/>
  <c r="BW35" i="74"/>
  <c r="W34" i="74"/>
  <c r="AG35" i="74"/>
  <c r="T35" i="74"/>
  <c r="T36" i="74"/>
  <c r="AM35" i="74"/>
  <c r="AF35" i="74"/>
  <c r="AV37" i="74"/>
  <c r="I37" i="74"/>
  <c r="I34" i="74"/>
  <c r="Y34" i="74"/>
  <c r="BE35" i="74"/>
  <c r="AD34" i="74"/>
  <c r="AC35" i="74"/>
  <c r="AI36" i="74"/>
  <c r="AS36" i="74"/>
  <c r="J37" i="74"/>
  <c r="AD36" i="74"/>
  <c r="E37" i="74"/>
  <c r="BX37" i="74"/>
  <c r="BI34" i="75"/>
  <c r="AL37" i="75"/>
  <c r="BQ36" i="75"/>
  <c r="J35" i="75"/>
  <c r="X35" i="75"/>
  <c r="BZ34" i="75"/>
  <c r="S34" i="75"/>
  <c r="CC36" i="76"/>
  <c r="F34" i="76"/>
  <c r="J34" i="77"/>
  <c r="T36" i="77"/>
  <c r="CG37" i="77"/>
  <c r="BP37" i="77"/>
  <c r="F36" i="77"/>
  <c r="AM35" i="77"/>
  <c r="AP34" i="78"/>
  <c r="Y34" i="78"/>
  <c r="M35" i="78"/>
  <c r="BF36" i="78"/>
  <c r="BL37" i="78"/>
  <c r="AD36" i="79"/>
  <c r="CD37" i="79"/>
  <c r="CA35" i="79"/>
  <c r="BZ34" i="79"/>
  <c r="H37" i="76"/>
  <c r="AI34" i="74"/>
  <c r="AS34" i="74"/>
  <c r="J34" i="74"/>
  <c r="AD37" i="74"/>
  <c r="E34" i="74"/>
  <c r="BX36" i="74"/>
  <c r="BI35" i="75"/>
  <c r="AL36" i="75"/>
  <c r="BQ35" i="75"/>
  <c r="J37" i="75"/>
  <c r="X37" i="75"/>
  <c r="BZ35" i="75"/>
  <c r="S35" i="75"/>
  <c r="CC34" i="76"/>
  <c r="F35" i="76"/>
  <c r="H34" i="76"/>
  <c r="J35" i="77"/>
  <c r="T35" i="77"/>
  <c r="CG34" i="77"/>
  <c r="BP34" i="77"/>
  <c r="F35" i="77"/>
  <c r="AM37" i="77"/>
  <c r="AP35" i="78"/>
  <c r="Y36" i="78"/>
  <c r="M37" i="78"/>
  <c r="BF35" i="78"/>
  <c r="BL36" i="78"/>
  <c r="AD34" i="79"/>
  <c r="CD34" i="79"/>
  <c r="CA37" i="79"/>
  <c r="BZ35" i="79"/>
  <c r="BH36" i="77"/>
  <c r="H36" i="76"/>
  <c r="AL34" i="78"/>
  <c r="AL36" i="78"/>
  <c r="AL37" i="78"/>
  <c r="AL35" i="78"/>
  <c r="F35" i="74"/>
  <c r="BE37" i="74"/>
  <c r="AG37" i="74"/>
  <c r="BN36" i="75"/>
  <c r="AS35" i="75"/>
  <c r="Q36" i="75"/>
  <c r="BR35" i="75"/>
  <c r="BB34" i="75"/>
  <c r="M36" i="75"/>
  <c r="BQ34" i="76"/>
  <c r="AK37" i="76"/>
  <c r="CA37" i="76"/>
  <c r="AN34" i="76"/>
  <c r="AP35" i="76"/>
  <c r="CA36" i="77"/>
  <c r="M36" i="77"/>
  <c r="BS37" i="77"/>
  <c r="BY37" i="77"/>
  <c r="CB37" i="77"/>
  <c r="BV34" i="77"/>
  <c r="AR34" i="77"/>
  <c r="AG35" i="78"/>
  <c r="U35" i="78"/>
  <c r="AK35" i="78"/>
  <c r="BY34" i="78"/>
  <c r="F36" i="78"/>
  <c r="V34" i="78"/>
  <c r="V36" i="78"/>
  <c r="V35" i="78"/>
  <c r="V37" i="78"/>
  <c r="F34" i="74"/>
  <c r="BE36" i="74"/>
  <c r="AG36" i="74"/>
  <c r="BN35" i="75"/>
  <c r="AS37" i="75"/>
  <c r="Q34" i="75"/>
  <c r="BR37" i="75"/>
  <c r="BB37" i="75"/>
  <c r="M35" i="75"/>
  <c r="BQ35" i="76"/>
  <c r="AK36" i="76"/>
  <c r="CA34" i="76"/>
  <c r="AN37" i="76"/>
  <c r="CA37" i="77"/>
  <c r="M35" i="77"/>
  <c r="BS36" i="77"/>
  <c r="BY34" i="77"/>
  <c r="BV35" i="77"/>
  <c r="AR36" i="77"/>
  <c r="AG36" i="78"/>
  <c r="U37" i="78"/>
  <c r="AK34" i="78"/>
  <c r="BY37" i="78"/>
  <c r="F34" i="78"/>
  <c r="Y36" i="79"/>
  <c r="AZ34" i="78"/>
  <c r="Y35" i="79"/>
  <c r="BH35" i="77"/>
  <c r="BH37" i="77"/>
  <c r="AU27" i="63"/>
  <c r="Y37" i="76"/>
  <c r="Y35" i="76"/>
  <c r="AU27" i="71"/>
  <c r="AC37" i="74"/>
  <c r="F35" i="75"/>
  <c r="BK36" i="76"/>
  <c r="AI34" i="77"/>
  <c r="AG36" i="77"/>
  <c r="BE34" i="77"/>
  <c r="BY36" i="78"/>
  <c r="Y37" i="79"/>
  <c r="L34" i="76"/>
  <c r="L35" i="76"/>
  <c r="L37" i="76"/>
  <c r="L36" i="76"/>
  <c r="F37" i="75"/>
  <c r="BK34" i="76"/>
  <c r="AI35" i="77"/>
  <c r="AG34" i="77"/>
  <c r="BE36" i="77"/>
  <c r="BW34" i="77"/>
  <c r="BO34" i="79"/>
  <c r="N35" i="74"/>
  <c r="BF34" i="77"/>
  <c r="BW37" i="77"/>
  <c r="BO37" i="79"/>
  <c r="BL34" i="76"/>
  <c r="BL36" i="76"/>
  <c r="BL37" i="76"/>
  <c r="BL35" i="76"/>
  <c r="BY34" i="75"/>
  <c r="AP37" i="76"/>
  <c r="AE35" i="77"/>
  <c r="AZ37" i="78"/>
  <c r="BN37" i="79"/>
  <c r="BN35" i="79"/>
  <c r="BY36" i="75"/>
  <c r="AP34" i="76"/>
  <c r="BF37" i="77"/>
  <c r="CB36" i="77"/>
  <c r="AE37" i="77"/>
  <c r="AW34" i="77"/>
  <c r="BW35" i="77"/>
  <c r="AZ35" i="78"/>
  <c r="BO36" i="79"/>
  <c r="N37" i="74"/>
  <c r="CB34" i="77"/>
  <c r="AJ35" i="78"/>
  <c r="N36" i="74"/>
  <c r="AC36" i="74"/>
  <c r="X34" i="74"/>
  <c r="X35" i="74"/>
  <c r="AU27" i="73"/>
  <c r="AU14" i="63"/>
  <c r="X37" i="74"/>
  <c r="AW36" i="77"/>
  <c r="AJ37" i="78"/>
  <c r="U34" i="79"/>
  <c r="BV34" i="76"/>
  <c r="BV37" i="76"/>
  <c r="BV35" i="76"/>
  <c r="BV36" i="76"/>
  <c r="CD36" i="76"/>
  <c r="CD34" i="76"/>
  <c r="CD35" i="76"/>
  <c r="CD37" i="76"/>
  <c r="AW35" i="77"/>
  <c r="AJ36" i="78"/>
  <c r="U36" i="79"/>
  <c r="BR36" i="78"/>
  <c r="BR34" i="78"/>
  <c r="BR37" i="78"/>
  <c r="BR35" i="78"/>
  <c r="AU34" i="76"/>
  <c r="AU36" i="76"/>
  <c r="AU35" i="76"/>
  <c r="AU37" i="76"/>
  <c r="U35" i="79"/>
  <c r="AD36" i="78"/>
  <c r="AD34" i="78"/>
  <c r="AD35" i="78"/>
  <c r="AD37" i="78"/>
  <c r="AI36" i="79"/>
  <c r="AI34" i="79"/>
  <c r="AI37" i="79"/>
  <c r="AI35" i="79"/>
  <c r="BG34" i="76"/>
  <c r="BG36" i="76"/>
  <c r="BG35" i="76"/>
  <c r="BG37" i="76"/>
  <c r="Q36" i="76"/>
  <c r="Q34" i="76"/>
  <c r="Q37" i="76"/>
  <c r="Q35" i="76"/>
  <c r="AQ34" i="76"/>
  <c r="AQ36" i="76"/>
  <c r="AQ35" i="76"/>
  <c r="AQ37" i="76"/>
  <c r="AZ34" i="76"/>
  <c r="AZ36" i="76"/>
  <c r="AZ35" i="76"/>
  <c r="AZ37" i="76"/>
  <c r="BI34" i="79"/>
  <c r="BI36" i="79"/>
  <c r="BI35" i="79"/>
  <c r="BI37" i="79"/>
  <c r="AE36" i="79"/>
  <c r="AE34" i="79"/>
  <c r="AE37" i="79"/>
  <c r="AE35" i="79"/>
  <c r="BP36" i="76"/>
  <c r="BP34" i="76"/>
  <c r="BP37" i="76"/>
  <c r="BP35" i="76"/>
  <c r="CB36" i="79"/>
  <c r="CB34" i="79"/>
  <c r="CB35" i="79"/>
  <c r="CB37" i="79"/>
  <c r="N34" i="79"/>
  <c r="N35" i="79"/>
  <c r="N36" i="79"/>
  <c r="N37" i="79"/>
  <c r="BS36" i="79"/>
  <c r="BS37" i="79"/>
  <c r="BS35" i="79"/>
  <c r="BS34" i="79"/>
  <c r="BZ36" i="76"/>
  <c r="BZ34" i="76"/>
  <c r="BZ37" i="76"/>
  <c r="BZ35" i="76"/>
  <c r="BV35" i="79"/>
  <c r="BV37" i="79"/>
  <c r="BV34" i="79"/>
  <c r="BV36" i="79"/>
  <c r="AF37" i="79"/>
  <c r="AF35" i="79"/>
  <c r="AF36" i="79"/>
  <c r="AF34" i="79"/>
  <c r="M37" i="79"/>
  <c r="M35" i="79"/>
  <c r="M34" i="79"/>
  <c r="M36" i="79"/>
  <c r="AU37" i="79"/>
  <c r="AU35" i="79"/>
  <c r="AU36" i="79"/>
  <c r="AU34" i="79"/>
  <c r="CC37" i="79"/>
  <c r="CC35" i="79"/>
  <c r="CC36" i="79"/>
  <c r="CC34" i="79"/>
  <c r="BL37" i="79"/>
  <c r="BL35" i="79"/>
  <c r="BL36" i="79"/>
  <c r="BL34" i="79"/>
  <c r="E37" i="79"/>
  <c r="E35" i="79"/>
  <c r="E36" i="79"/>
  <c r="E34" i="79"/>
  <c r="S37" i="79"/>
  <c r="S35" i="79"/>
  <c r="S34" i="79"/>
  <c r="S36" i="79"/>
  <c r="AZ35" i="79"/>
  <c r="AZ37" i="79"/>
  <c r="AZ36" i="79"/>
  <c r="AZ34" i="79"/>
  <c r="AP37" i="79"/>
  <c r="AP35" i="79"/>
  <c r="AP34" i="79"/>
  <c r="AP36" i="79"/>
  <c r="Q35" i="79"/>
  <c r="Q37" i="79"/>
  <c r="Q36" i="79"/>
  <c r="Q34" i="79"/>
  <c r="H37" i="79"/>
  <c r="H35" i="79"/>
  <c r="H34" i="79"/>
  <c r="H36" i="79"/>
  <c r="AK35" i="79"/>
  <c r="AK37" i="79"/>
  <c r="AK34" i="79"/>
  <c r="AK36" i="79"/>
  <c r="G37" i="79"/>
  <c r="G35" i="79"/>
  <c r="G36" i="79"/>
  <c r="G34" i="79"/>
  <c r="K37" i="79"/>
  <c r="K35" i="79"/>
  <c r="K34" i="79"/>
  <c r="K36" i="79"/>
  <c r="BK37" i="79"/>
  <c r="BK35" i="79"/>
  <c r="BK34" i="79"/>
  <c r="BK36" i="79"/>
  <c r="BP37" i="79"/>
  <c r="BP35" i="79"/>
  <c r="BP36" i="79"/>
  <c r="BP34" i="79"/>
  <c r="BT37" i="79"/>
  <c r="BT35" i="79"/>
  <c r="BT34" i="79"/>
  <c r="BT36" i="79"/>
  <c r="L37" i="79"/>
  <c r="L35" i="79"/>
  <c r="L34" i="79"/>
  <c r="L36" i="79"/>
  <c r="X37" i="79"/>
  <c r="X35" i="79"/>
  <c r="X34" i="79"/>
  <c r="X36" i="79"/>
  <c r="AG35" i="79"/>
  <c r="AG37" i="79"/>
  <c r="AG36" i="79"/>
  <c r="AG34" i="79"/>
  <c r="BY37" i="79"/>
  <c r="BY35" i="79"/>
  <c r="BY34" i="79"/>
  <c r="BY36" i="79"/>
  <c r="C37" i="79"/>
  <c r="C35" i="79"/>
  <c r="C36" i="79"/>
  <c r="C34" i="79"/>
  <c r="AQ37" i="79"/>
  <c r="AQ35" i="79"/>
  <c r="AQ34" i="79"/>
  <c r="AQ36" i="79"/>
  <c r="O37" i="79"/>
  <c r="O35" i="79"/>
  <c r="O36" i="79"/>
  <c r="O34" i="79"/>
  <c r="BK37" i="78"/>
  <c r="BK35" i="78"/>
  <c r="BK34" i="78"/>
  <c r="BK36" i="78"/>
  <c r="AT37" i="78"/>
  <c r="AT35" i="78"/>
  <c r="AT36" i="78"/>
  <c r="AT34" i="78"/>
  <c r="CH37" i="78"/>
  <c r="CH35" i="78"/>
  <c r="CH36" i="78"/>
  <c r="CH34" i="78"/>
  <c r="G37" i="78"/>
  <c r="G35" i="78"/>
  <c r="G34" i="78"/>
  <c r="G36" i="78"/>
  <c r="AY37" i="78"/>
  <c r="AY35" i="78"/>
  <c r="AY34" i="78"/>
  <c r="AY36" i="78"/>
  <c r="C37" i="78"/>
  <c r="C35" i="78"/>
  <c r="C36" i="78"/>
  <c r="C34" i="78"/>
  <c r="AF37" i="78"/>
  <c r="AF35" i="78"/>
  <c r="AF34" i="78"/>
  <c r="AF36" i="78"/>
  <c r="AE37" i="78"/>
  <c r="AE35" i="78"/>
  <c r="AE36" i="78"/>
  <c r="AE34" i="78"/>
  <c r="X37" i="78"/>
  <c r="X35" i="78"/>
  <c r="X34" i="78"/>
  <c r="X36" i="78"/>
  <c r="K37" i="78"/>
  <c r="K35" i="78"/>
  <c r="K36" i="78"/>
  <c r="K34" i="78"/>
  <c r="BO37" i="78"/>
  <c r="BO35" i="78"/>
  <c r="BO34" i="78"/>
  <c r="BO36" i="78"/>
  <c r="N37" i="78"/>
  <c r="N35" i="78"/>
  <c r="N36" i="78"/>
  <c r="N34" i="78"/>
  <c r="BT37" i="78"/>
  <c r="BT35" i="78"/>
  <c r="BT36" i="78"/>
  <c r="BT34" i="78"/>
  <c r="O37" i="78"/>
  <c r="O35" i="78"/>
  <c r="O34" i="78"/>
  <c r="O36" i="78"/>
  <c r="CC37" i="78"/>
  <c r="CC35" i="78"/>
  <c r="CC34" i="78"/>
  <c r="CC36" i="78"/>
  <c r="S37" i="78"/>
  <c r="S35" i="78"/>
  <c r="S34" i="78"/>
  <c r="S36" i="78"/>
  <c r="AW37" i="78"/>
  <c r="AW35" i="78"/>
  <c r="AW36" i="78"/>
  <c r="AW34" i="78"/>
  <c r="BX37" i="77"/>
  <c r="BX36" i="77"/>
  <c r="L37" i="77"/>
  <c r="L35" i="77"/>
  <c r="L34" i="77"/>
  <c r="L36" i="77"/>
  <c r="W37" i="77"/>
  <c r="W35" i="77"/>
  <c r="W36" i="77"/>
  <c r="W34" i="77"/>
  <c r="AU37" i="77"/>
  <c r="AU35" i="77"/>
  <c r="AU36" i="77"/>
  <c r="AU34" i="77"/>
  <c r="C37" i="77"/>
  <c r="C35" i="77"/>
  <c r="C36" i="77"/>
  <c r="C34" i="77"/>
  <c r="CD37" i="77"/>
  <c r="CD35" i="77"/>
  <c r="CD34" i="77"/>
  <c r="CD36" i="77"/>
  <c r="AQ37" i="77"/>
  <c r="AQ35" i="77"/>
  <c r="AQ34" i="77"/>
  <c r="AQ36" i="77"/>
  <c r="BG37" i="77"/>
  <c r="BG35" i="77"/>
  <c r="BG36" i="77"/>
  <c r="BG34" i="77"/>
  <c r="AY37" i="77"/>
  <c r="AY35" i="77"/>
  <c r="AY34" i="77"/>
  <c r="AY36" i="77"/>
  <c r="Q37" i="77"/>
  <c r="Q35" i="77"/>
  <c r="Q34" i="77"/>
  <c r="Q36" i="77"/>
  <c r="BN37" i="77"/>
  <c r="BN35" i="77"/>
  <c r="BN34" i="77"/>
  <c r="BN36" i="77"/>
  <c r="BI37" i="77"/>
  <c r="BI35" i="77"/>
  <c r="BI34" i="77"/>
  <c r="BI36" i="77"/>
  <c r="E37" i="77"/>
  <c r="E35" i="77"/>
  <c r="E36" i="77"/>
  <c r="E34" i="77"/>
  <c r="S37" i="77"/>
  <c r="S35" i="77"/>
  <c r="S34" i="77"/>
  <c r="S36" i="77"/>
  <c r="H37" i="77"/>
  <c r="H35" i="77"/>
  <c r="H34" i="77"/>
  <c r="H36" i="77"/>
  <c r="AZ37" i="77"/>
  <c r="AZ35" i="77"/>
  <c r="AZ36" i="77"/>
  <c r="AZ34" i="77"/>
  <c r="M37" i="76"/>
  <c r="M35" i="76"/>
  <c r="M36" i="76"/>
  <c r="M34" i="76"/>
  <c r="AR35" i="76"/>
  <c r="AR37" i="76"/>
  <c r="AR34" i="76"/>
  <c r="AR36" i="76"/>
  <c r="AW35" i="76"/>
  <c r="AW37" i="76"/>
  <c r="AW34" i="76"/>
  <c r="AW36" i="76"/>
  <c r="R35" i="76"/>
  <c r="R37" i="76"/>
  <c r="R36" i="76"/>
  <c r="R34" i="76"/>
  <c r="T35" i="76"/>
  <c r="T37" i="76"/>
  <c r="T34" i="76"/>
  <c r="T36" i="76"/>
  <c r="O37" i="76"/>
  <c r="O35" i="76"/>
  <c r="O34" i="76"/>
  <c r="O36" i="76"/>
  <c r="J37" i="76"/>
  <c r="J35" i="76"/>
  <c r="J36" i="76"/>
  <c r="J34" i="76"/>
  <c r="BX37" i="76"/>
  <c r="BX35" i="76"/>
  <c r="BX34" i="76"/>
  <c r="BX36" i="76"/>
  <c r="AL37" i="76"/>
  <c r="AL35" i="76"/>
  <c r="AL36" i="76"/>
  <c r="AL34" i="76"/>
  <c r="AE35" i="76"/>
  <c r="AE37" i="76"/>
  <c r="AE34" i="76"/>
  <c r="AE36" i="76"/>
  <c r="BM35" i="76"/>
  <c r="BM37" i="76"/>
  <c r="BM34" i="76"/>
  <c r="BM36" i="76"/>
  <c r="X37" i="76"/>
  <c r="X35" i="76"/>
  <c r="X36" i="76"/>
  <c r="X34" i="76"/>
  <c r="BT37" i="76"/>
  <c r="BT35" i="76"/>
  <c r="BT36" i="76"/>
  <c r="BT34" i="76"/>
  <c r="BN37" i="76"/>
  <c r="BN35" i="76"/>
  <c r="BN36" i="76"/>
  <c r="BN34" i="76"/>
  <c r="AC37" i="76"/>
  <c r="AC35" i="76"/>
  <c r="AC34" i="76"/>
  <c r="AC36" i="76"/>
  <c r="BH37" i="76"/>
  <c r="BH35" i="76"/>
  <c r="BH34" i="76"/>
  <c r="BH36" i="76"/>
  <c r="AA37" i="76"/>
  <c r="AA35" i="76"/>
  <c r="AA36" i="76"/>
  <c r="AA34" i="76"/>
  <c r="I37" i="76"/>
  <c r="I35" i="76"/>
  <c r="I34" i="76"/>
  <c r="I36" i="76"/>
  <c r="BW35" i="76"/>
  <c r="BW37" i="76"/>
  <c r="BW34" i="76"/>
  <c r="BW36" i="76"/>
  <c r="N35" i="76"/>
  <c r="N37" i="76"/>
  <c r="N34" i="76"/>
  <c r="N36" i="76"/>
  <c r="AH35" i="76"/>
  <c r="AH37" i="76"/>
  <c r="AH36" i="76"/>
  <c r="AH34" i="76"/>
  <c r="C35" i="76"/>
  <c r="C37" i="76"/>
  <c r="C34" i="76"/>
  <c r="C36" i="76"/>
  <c r="AF37" i="76"/>
  <c r="AF35" i="76"/>
  <c r="AF34" i="76"/>
  <c r="AF36" i="76"/>
  <c r="AI37" i="75"/>
  <c r="AI35" i="75"/>
  <c r="AI36" i="75"/>
  <c r="AI34" i="75"/>
  <c r="CF35" i="75"/>
  <c r="CF37" i="75"/>
  <c r="CF34" i="75"/>
  <c r="CF36" i="75"/>
  <c r="K37" i="75"/>
  <c r="K35" i="75"/>
  <c r="K34" i="75"/>
  <c r="K36" i="75"/>
  <c r="AP37" i="75"/>
  <c r="AP35" i="75"/>
  <c r="AP34" i="75"/>
  <c r="AP36" i="75"/>
  <c r="AD37" i="75"/>
  <c r="AD35" i="75"/>
  <c r="AD36" i="75"/>
  <c r="AD34" i="75"/>
  <c r="AZ35" i="75"/>
  <c r="AZ37" i="75"/>
  <c r="AZ36" i="75"/>
  <c r="AZ34" i="75"/>
  <c r="AW37" i="75"/>
  <c r="AW35" i="75"/>
  <c r="AW36" i="75"/>
  <c r="AW34" i="75"/>
  <c r="W37" i="75"/>
  <c r="W35" i="75"/>
  <c r="W34" i="75"/>
  <c r="W36" i="75"/>
  <c r="BW35" i="75"/>
  <c r="BW37" i="75"/>
  <c r="BW34" i="75"/>
  <c r="BW36" i="75"/>
  <c r="C37" i="75"/>
  <c r="C35" i="75"/>
  <c r="C36" i="75"/>
  <c r="C34" i="75"/>
  <c r="BS37" i="75"/>
  <c r="BS35" i="75"/>
  <c r="BS34" i="75"/>
  <c r="BS36" i="75"/>
  <c r="BX37" i="75"/>
  <c r="BX35" i="75"/>
  <c r="BX34" i="75"/>
  <c r="BX36" i="75"/>
  <c r="BM35" i="75"/>
  <c r="BM37" i="75"/>
  <c r="BM36" i="75"/>
  <c r="BM34" i="75"/>
  <c r="H37" i="75"/>
  <c r="H35" i="75"/>
  <c r="H34" i="75"/>
  <c r="H36" i="75"/>
  <c r="AH35" i="75"/>
  <c r="AH37" i="75"/>
  <c r="AH34" i="75"/>
  <c r="AH36" i="75"/>
  <c r="CB37" i="75"/>
  <c r="CB35" i="75"/>
  <c r="CB36" i="75"/>
  <c r="CB34" i="75"/>
  <c r="BE37" i="75"/>
  <c r="BE35" i="75"/>
  <c r="BE34" i="75"/>
  <c r="BE36" i="75"/>
  <c r="BO37" i="75"/>
  <c r="BO35" i="75"/>
  <c r="BO36" i="75"/>
  <c r="BO34" i="75"/>
  <c r="AR35" i="75"/>
  <c r="AR37" i="75"/>
  <c r="AR36" i="75"/>
  <c r="AR34" i="75"/>
  <c r="G37" i="75"/>
  <c r="G35" i="75"/>
  <c r="G34" i="75"/>
  <c r="G36" i="75"/>
  <c r="BK37" i="75"/>
  <c r="BK35" i="75"/>
  <c r="BK34" i="75"/>
  <c r="BK36" i="75"/>
  <c r="AG35" i="75"/>
  <c r="AG37" i="75"/>
  <c r="AG34" i="75"/>
  <c r="AG36" i="75"/>
  <c r="CG37" i="75"/>
  <c r="CG35" i="75"/>
  <c r="CG36" i="75"/>
  <c r="CG34" i="75"/>
  <c r="AM37" i="75"/>
  <c r="AM35" i="75"/>
  <c r="AM34" i="75"/>
  <c r="AM36" i="75"/>
  <c r="R35" i="75"/>
  <c r="R37" i="75"/>
  <c r="R34" i="75"/>
  <c r="R36" i="75"/>
  <c r="CH37" i="75"/>
  <c r="CH35" i="75"/>
  <c r="CH36" i="75"/>
  <c r="CH34" i="75"/>
  <c r="AE37" i="75"/>
  <c r="AE35" i="75"/>
  <c r="AE36" i="75"/>
  <c r="AE34" i="75"/>
  <c r="CH37" i="74"/>
  <c r="CH35" i="74"/>
  <c r="CH36" i="74"/>
  <c r="CH34" i="74"/>
  <c r="C37" i="74"/>
  <c r="C35" i="74"/>
  <c r="C36" i="74"/>
  <c r="C34" i="74"/>
  <c r="AJ37" i="74"/>
  <c r="AJ35" i="74"/>
  <c r="AJ36" i="74"/>
  <c r="AJ34" i="74"/>
  <c r="AW37" i="74"/>
  <c r="AW35" i="74"/>
  <c r="AW36" i="74"/>
  <c r="AW34" i="74"/>
  <c r="AP37" i="74"/>
  <c r="AP35" i="74"/>
  <c r="AP36" i="74"/>
  <c r="AP34" i="74"/>
  <c r="BO37" i="74"/>
  <c r="BO35" i="74"/>
  <c r="BO36" i="74"/>
  <c r="BO34" i="74"/>
  <c r="AU37" i="74"/>
  <c r="AU35" i="74"/>
  <c r="AU34" i="74"/>
  <c r="AU36" i="74"/>
  <c r="S37" i="74"/>
  <c r="S35" i="74"/>
  <c r="S34" i="74"/>
  <c r="S36" i="74"/>
  <c r="AY37" i="74"/>
  <c r="AY35" i="74"/>
  <c r="AY34" i="74"/>
  <c r="AY36" i="74"/>
  <c r="BL35" i="74"/>
  <c r="BL37" i="74"/>
  <c r="BL36" i="74"/>
  <c r="BL34" i="74"/>
  <c r="BF37" i="74"/>
  <c r="BF35" i="74"/>
  <c r="BF36" i="74"/>
  <c r="BF34" i="74"/>
  <c r="BP37" i="74"/>
  <c r="BP35" i="74"/>
  <c r="BP34" i="74"/>
  <c r="BP36" i="74"/>
  <c r="BT37" i="74"/>
  <c r="BT35" i="74"/>
  <c r="BT34" i="74"/>
  <c r="BT36" i="74"/>
  <c r="BV35" i="74"/>
  <c r="BV37" i="74"/>
  <c r="BV36" i="74"/>
  <c r="BV34" i="74"/>
  <c r="AT37" i="74"/>
  <c r="AT35" i="74"/>
  <c r="AT36" i="74"/>
  <c r="AT34" i="74"/>
  <c r="G37" i="74"/>
  <c r="G35" i="74"/>
  <c r="G34" i="74"/>
  <c r="G36" i="74"/>
  <c r="BS37" i="74"/>
  <c r="BS35" i="74"/>
  <c r="BS36" i="74"/>
  <c r="BS34" i="74"/>
  <c r="CA35" i="74"/>
  <c r="CA37" i="74"/>
  <c r="CA34" i="74"/>
  <c r="CA36" i="74"/>
  <c r="BY37" i="74"/>
  <c r="BY35" i="74"/>
  <c r="BY34" i="74"/>
  <c r="BY36" i="74"/>
  <c r="BI37" i="74"/>
  <c r="BI35" i="74"/>
  <c r="BI34" i="74"/>
  <c r="BI36" i="74"/>
  <c r="AQ35" i="74"/>
  <c r="AQ37" i="74"/>
  <c r="AQ34" i="74"/>
  <c r="AQ36" i="74"/>
  <c r="BZ37" i="74"/>
  <c r="BZ35" i="74"/>
  <c r="BZ34" i="74"/>
  <c r="BZ36" i="74"/>
  <c r="CD35" i="74"/>
  <c r="CD37" i="74"/>
  <c r="CD36" i="74"/>
  <c r="CD34" i="74"/>
  <c r="AZ37" i="74"/>
  <c r="AZ35" i="74"/>
  <c r="AZ34" i="74"/>
  <c r="AZ36" i="74"/>
  <c r="AU27" i="72"/>
  <c r="AU27" i="70"/>
  <c r="AY26" i="72"/>
  <c r="AZ26" i="63"/>
  <c r="AY13" i="64"/>
  <c r="AZ13" i="63"/>
  <c r="AZ9" i="72"/>
  <c r="AZ26" i="72"/>
  <c r="AZ26" i="73"/>
  <c r="AU14" i="64"/>
  <c r="AV13" i="64"/>
  <c r="AV13" i="73"/>
  <c r="AU14" i="71"/>
  <c r="AU14" i="72"/>
  <c r="AU14" i="73"/>
  <c r="AZ13" i="70"/>
  <c r="AZ9" i="71"/>
  <c r="AZ13" i="72"/>
  <c r="AZ13" i="73"/>
  <c r="AZ26" i="64"/>
  <c r="AY9" i="64"/>
  <c r="AY14" i="64" s="1"/>
  <c r="AY26" i="63"/>
  <c r="AY13" i="63"/>
  <c r="AY26" i="64"/>
  <c r="AY26" i="70"/>
  <c r="AZ22" i="72"/>
  <c r="AZ9" i="63"/>
  <c r="AV26" i="64"/>
  <c r="AV22" i="72"/>
  <c r="AU27" i="64"/>
  <c r="AY9" i="70"/>
  <c r="AY14" i="70" s="1"/>
  <c r="AY9" i="71"/>
  <c r="AY14" i="71" s="1"/>
  <c r="AY22" i="71"/>
  <c r="AY26" i="71"/>
  <c r="AY26" i="73"/>
  <c r="AV26" i="70"/>
  <c r="AV9" i="64"/>
  <c r="AV22" i="73"/>
  <c r="AY22" i="63"/>
  <c r="AZ9" i="64"/>
  <c r="AZ14" i="64" s="1"/>
  <c r="AZ22" i="64"/>
  <c r="AZ22" i="70"/>
  <c r="AZ26" i="70"/>
  <c r="AZ22" i="71"/>
  <c r="AZ27" i="71" s="1"/>
  <c r="AV26" i="73"/>
  <c r="AV9" i="63"/>
  <c r="AV13" i="63"/>
  <c r="AV26" i="63"/>
  <c r="AY9" i="73"/>
  <c r="AY14" i="73" s="1"/>
  <c r="AZ13" i="71"/>
  <c r="AY9" i="63"/>
  <c r="AZ9" i="73"/>
  <c r="AV22" i="63"/>
  <c r="AV9" i="73"/>
  <c r="AY22" i="64"/>
  <c r="AV22" i="70"/>
  <c r="AY22" i="73"/>
  <c r="AZ22" i="63"/>
  <c r="AZ22" i="73"/>
  <c r="AZ9" i="70"/>
  <c r="AY22" i="72"/>
  <c r="AY9" i="72"/>
  <c r="AY14" i="72" s="1"/>
  <c r="AY22" i="70"/>
  <c r="AV26" i="72"/>
  <c r="AV9" i="72"/>
  <c r="AV14" i="72" s="1"/>
  <c r="AV22" i="71"/>
  <c r="AV27" i="71" s="1"/>
  <c r="AV13" i="71"/>
  <c r="AV9" i="71"/>
  <c r="AV13" i="70"/>
  <c r="AV9" i="70"/>
  <c r="AV22" i="64"/>
  <c r="J13" i="71"/>
  <c r="J26" i="70"/>
  <c r="L26" i="73"/>
  <c r="L26" i="71"/>
  <c r="L26" i="70"/>
  <c r="L26" i="64"/>
  <c r="BB26" i="73"/>
  <c r="AQ26" i="71"/>
  <c r="BI26" i="73"/>
  <c r="BL26" i="73"/>
  <c r="BM13" i="70"/>
  <c r="BL26" i="70"/>
  <c r="BL26" i="63"/>
  <c r="BL26" i="71"/>
  <c r="BL26" i="72"/>
  <c r="BL13" i="70"/>
  <c r="BL13" i="63"/>
  <c r="BL13" i="72"/>
  <c r="BK26" i="64"/>
  <c r="BK26" i="70"/>
  <c r="BK26" i="63"/>
  <c r="BK26" i="72"/>
  <c r="BK13" i="63"/>
  <c r="BK13" i="72"/>
  <c r="BK22" i="64"/>
  <c r="BK22" i="70"/>
  <c r="BK9" i="63"/>
  <c r="BK9" i="72"/>
  <c r="BK26" i="71"/>
  <c r="BK13" i="64"/>
  <c r="U26" i="72"/>
  <c r="U13" i="70"/>
  <c r="CB26" i="64"/>
  <c r="BZ13" i="73"/>
  <c r="BZ13" i="71"/>
  <c r="BZ13" i="64"/>
  <c r="BY13" i="72"/>
  <c r="BY13" i="71"/>
  <c r="BY13" i="70"/>
  <c r="BY13" i="64"/>
  <c r="BX26" i="73"/>
  <c r="BX26" i="72"/>
  <c r="BX26" i="71"/>
  <c r="BX13" i="71"/>
  <c r="BX13" i="64"/>
  <c r="BX26" i="70"/>
  <c r="AY14" i="63" l="1"/>
  <c r="AZ27" i="73"/>
  <c r="AV14" i="70"/>
  <c r="AZ27" i="63"/>
  <c r="AZ27" i="72"/>
  <c r="AY27" i="72"/>
  <c r="AV14" i="64"/>
  <c r="AV27" i="64"/>
  <c r="AZ14" i="72"/>
  <c r="AY27" i="63"/>
  <c r="AY27" i="73"/>
  <c r="BZ26" i="73"/>
  <c r="AT26" i="70"/>
  <c r="AT26" i="72"/>
  <c r="AT26" i="73"/>
  <c r="AQ13" i="71"/>
  <c r="AY27" i="71"/>
  <c r="BY13" i="73"/>
  <c r="CB26" i="70"/>
  <c r="CB26" i="71"/>
  <c r="CB26" i="72"/>
  <c r="J26" i="73"/>
  <c r="AY27" i="64"/>
  <c r="AZ14" i="73"/>
  <c r="AV14" i="63"/>
  <c r="AZ27" i="70"/>
  <c r="BG13" i="63"/>
  <c r="BG26" i="63"/>
  <c r="BG26" i="71"/>
  <c r="BK13" i="73"/>
  <c r="AV14" i="73"/>
  <c r="CC9" i="72"/>
  <c r="CC13" i="73"/>
  <c r="BL13" i="73"/>
  <c r="F26" i="63"/>
  <c r="AZ14" i="63"/>
  <c r="BW26" i="73"/>
  <c r="CA13" i="63"/>
  <c r="BG22" i="72"/>
  <c r="CC22" i="71"/>
  <c r="BK27" i="64"/>
  <c r="AV27" i="72"/>
  <c r="AV27" i="73"/>
  <c r="CA13" i="70"/>
  <c r="CA13" i="73"/>
  <c r="AT13" i="71"/>
  <c r="AT13" i="73"/>
  <c r="BG26" i="72"/>
  <c r="CC13" i="63"/>
  <c r="CC26" i="70"/>
  <c r="U9" i="70"/>
  <c r="U14" i="70" s="1"/>
  <c r="N26" i="70"/>
  <c r="N26" i="72"/>
  <c r="Q26" i="63"/>
  <c r="AQ26" i="63"/>
  <c r="BB13" i="70"/>
  <c r="AS13" i="64"/>
  <c r="AS13" i="71"/>
  <c r="AS13" i="73"/>
  <c r="L13" i="70"/>
  <c r="L13" i="71"/>
  <c r="L13" i="72"/>
  <c r="L13" i="73"/>
  <c r="AZ14" i="70"/>
  <c r="AZ27" i="64"/>
  <c r="AZ14" i="71"/>
  <c r="CB9" i="72"/>
  <c r="BZ26" i="64"/>
  <c r="BW26" i="63"/>
  <c r="BW13" i="71"/>
  <c r="BY22" i="63"/>
  <c r="CA9" i="63"/>
  <c r="U9" i="64"/>
  <c r="U9" i="71"/>
  <c r="BM22" i="63"/>
  <c r="BM26" i="73"/>
  <c r="BM26" i="72"/>
  <c r="BI13" i="71"/>
  <c r="BG9" i="73"/>
  <c r="BG22" i="73"/>
  <c r="BG13" i="71"/>
  <c r="BG13" i="73"/>
  <c r="BB26" i="64"/>
  <c r="AY27" i="70"/>
  <c r="BW22" i="63"/>
  <c r="BW27" i="63" s="1"/>
  <c r="BX13" i="72"/>
  <c r="BX13" i="73"/>
  <c r="CB26" i="63"/>
  <c r="BZ26" i="70"/>
  <c r="CB9" i="64"/>
  <c r="CB13" i="72"/>
  <c r="BW26" i="70"/>
  <c r="BW26" i="72"/>
  <c r="BY26" i="64"/>
  <c r="BY22" i="70"/>
  <c r="BY26" i="70"/>
  <c r="BY22" i="72"/>
  <c r="BY22" i="73"/>
  <c r="BY26" i="73"/>
  <c r="CA26" i="64"/>
  <c r="CA22" i="70"/>
  <c r="CA9" i="71"/>
  <c r="CA22" i="72"/>
  <c r="CA26" i="72"/>
  <c r="CA9" i="73"/>
  <c r="CA22" i="73"/>
  <c r="BK9" i="64"/>
  <c r="BK14" i="64" s="1"/>
  <c r="BL13" i="64"/>
  <c r="BL13" i="71"/>
  <c r="BL26" i="64"/>
  <c r="BM9" i="63"/>
  <c r="BM13" i="63"/>
  <c r="BM26" i="63"/>
  <c r="BM13" i="72"/>
  <c r="BK22" i="73"/>
  <c r="BK26" i="73"/>
  <c r="Q13" i="71"/>
  <c r="AQ26" i="64"/>
  <c r="AQ26" i="72"/>
  <c r="AQ26" i="73"/>
  <c r="BB26" i="70"/>
  <c r="BB26" i="71"/>
  <c r="BB26" i="72"/>
  <c r="AS26" i="64"/>
  <c r="AS26" i="73"/>
  <c r="L26" i="63"/>
  <c r="AV27" i="63"/>
  <c r="CC22" i="72"/>
  <c r="U13" i="73"/>
  <c r="BI13" i="72"/>
  <c r="BI13" i="73"/>
  <c r="BB13" i="64"/>
  <c r="BB13" i="71"/>
  <c r="BB13" i="72"/>
  <c r="BB13" i="73"/>
  <c r="BZ26" i="71"/>
  <c r="CB13" i="71"/>
  <c r="CB13" i="73"/>
  <c r="BW13" i="72"/>
  <c r="CB26" i="73"/>
  <c r="U22" i="70"/>
  <c r="BM13" i="71"/>
  <c r="AQ13" i="64"/>
  <c r="AQ13" i="73"/>
  <c r="AV14" i="71"/>
  <c r="AV27" i="70"/>
  <c r="AT9" i="63"/>
  <c r="AT13" i="63"/>
  <c r="AT9" i="70"/>
  <c r="BY9" i="63"/>
  <c r="AT22" i="63"/>
  <c r="CB9" i="71"/>
  <c r="CB22" i="71"/>
  <c r="BY9" i="73"/>
  <c r="CB22" i="72"/>
  <c r="BX9" i="71"/>
  <c r="BX14" i="71" s="1"/>
  <c r="BX9" i="73"/>
  <c r="BZ22" i="63"/>
  <c r="BZ9" i="70"/>
  <c r="AT22" i="72"/>
  <c r="AS26" i="63"/>
  <c r="BB9" i="71"/>
  <c r="BB22" i="71"/>
  <c r="AQ13" i="70"/>
  <c r="AQ13" i="72"/>
  <c r="L9" i="64"/>
  <c r="L9" i="70"/>
  <c r="L9" i="72"/>
  <c r="L9" i="73"/>
  <c r="BM22" i="72"/>
  <c r="BM9" i="72"/>
  <c r="BK9" i="70"/>
  <c r="BK22" i="63"/>
  <c r="BK27" i="63" s="1"/>
  <c r="U26" i="63"/>
  <c r="U22" i="64"/>
  <c r="U26" i="70"/>
  <c r="U22" i="71"/>
  <c r="AQ9" i="70"/>
  <c r="AQ9" i="72"/>
  <c r="AQ9" i="73"/>
  <c r="AS22" i="63"/>
  <c r="L22" i="72"/>
  <c r="L22" i="70"/>
  <c r="L27" i="70" s="1"/>
  <c r="BL22" i="73"/>
  <c r="BL27" i="73" s="1"/>
  <c r="Q13" i="72"/>
  <c r="Q9" i="73"/>
  <c r="N13" i="64"/>
  <c r="N13" i="70"/>
  <c r="N13" i="72"/>
  <c r="N13" i="73"/>
  <c r="N26" i="64"/>
  <c r="N26" i="71"/>
  <c r="N26" i="73"/>
  <c r="L9" i="63"/>
  <c r="AS22" i="72"/>
  <c r="J13" i="64"/>
  <c r="J13" i="70"/>
  <c r="J13" i="72"/>
  <c r="J26" i="71"/>
  <c r="J26" i="72"/>
  <c r="J9" i="71"/>
  <c r="J14" i="71" s="1"/>
  <c r="BK9" i="73"/>
  <c r="N9" i="64"/>
  <c r="N9" i="72"/>
  <c r="BB9" i="73"/>
  <c r="N9" i="63"/>
  <c r="BB9" i="72"/>
  <c r="F13" i="63"/>
  <c r="F13" i="64"/>
  <c r="F13" i="72"/>
  <c r="F9" i="63"/>
  <c r="F9" i="64"/>
  <c r="Q9" i="63"/>
  <c r="AQ22" i="72"/>
  <c r="AQ22" i="73"/>
  <c r="BI22" i="63"/>
  <c r="BI9" i="70"/>
  <c r="BB22" i="64"/>
  <c r="BB22" i="72"/>
  <c r="AS9" i="72"/>
  <c r="L22" i="63"/>
  <c r="F22" i="63"/>
  <c r="N22" i="70"/>
  <c r="N22" i="73"/>
  <c r="J9" i="72"/>
  <c r="J9" i="73"/>
  <c r="J22" i="63"/>
  <c r="BW26" i="71"/>
  <c r="BX9" i="63"/>
  <c r="BY13" i="63"/>
  <c r="BY26" i="63"/>
  <c r="BZ9" i="63"/>
  <c r="CB9" i="63"/>
  <c r="BK27" i="70"/>
  <c r="BW26" i="64"/>
  <c r="CA9" i="72"/>
  <c r="N22" i="63"/>
  <c r="N13" i="63"/>
  <c r="N26" i="63"/>
  <c r="J26" i="63"/>
  <c r="BW13" i="63"/>
  <c r="BX22" i="63"/>
  <c r="BW9" i="63"/>
  <c r="BX26" i="63"/>
  <c r="BX13" i="63"/>
  <c r="BX9" i="70"/>
  <c r="BX22" i="71"/>
  <c r="BX27" i="71" s="1"/>
  <c r="BX22" i="72"/>
  <c r="BX27" i="72" s="1"/>
  <c r="BY9" i="72"/>
  <c r="BY14" i="72" s="1"/>
  <c r="BZ13" i="63"/>
  <c r="BZ26" i="63"/>
  <c r="BZ9" i="73"/>
  <c r="BZ14" i="73" s="1"/>
  <c r="BZ22" i="73"/>
  <c r="AT26" i="63"/>
  <c r="AT22" i="73"/>
  <c r="CB22" i="63"/>
  <c r="CB27" i="63" s="1"/>
  <c r="BW13" i="70"/>
  <c r="BY9" i="70"/>
  <c r="BY14" i="70" s="1"/>
  <c r="BZ9" i="71"/>
  <c r="BZ14" i="71" s="1"/>
  <c r="CA22" i="64"/>
  <c r="CA26" i="70"/>
  <c r="CA26" i="71"/>
  <c r="AT13" i="64"/>
  <c r="AT13" i="70"/>
  <c r="AT13" i="72"/>
  <c r="CB13" i="63"/>
  <c r="BG9" i="63"/>
  <c r="BG14" i="63" s="1"/>
  <c r="BG9" i="64"/>
  <c r="CC9" i="63"/>
  <c r="U30" i="63"/>
  <c r="U9" i="63"/>
  <c r="U13" i="63"/>
  <c r="U29" i="63"/>
  <c r="U31" i="63"/>
  <c r="Q13" i="63"/>
  <c r="CA22" i="63"/>
  <c r="BG22" i="63"/>
  <c r="CC22" i="63"/>
  <c r="CC26" i="63"/>
  <c r="U22" i="63"/>
  <c r="BK22" i="72"/>
  <c r="BK27" i="72" s="1"/>
  <c r="BK13" i="70"/>
  <c r="AQ22" i="63"/>
  <c r="AQ13" i="63"/>
  <c r="BB22" i="63"/>
  <c r="BB13" i="63"/>
  <c r="BW22" i="73"/>
  <c r="BZ22" i="72"/>
  <c r="CA26" i="63"/>
  <c r="CA13" i="64"/>
  <c r="CA13" i="71"/>
  <c r="CA13" i="72"/>
  <c r="AT26" i="64"/>
  <c r="AT9" i="71"/>
  <c r="AT9" i="72"/>
  <c r="BG26" i="64"/>
  <c r="BG9" i="71"/>
  <c r="BG26" i="73"/>
  <c r="CC9" i="64"/>
  <c r="CC9" i="73"/>
  <c r="CC26" i="73"/>
  <c r="U9" i="72"/>
  <c r="L13" i="64"/>
  <c r="BG13" i="70"/>
  <c r="BG13" i="72"/>
  <c r="CC13" i="72"/>
  <c r="U13" i="71"/>
  <c r="F13" i="73"/>
  <c r="BI9" i="63"/>
  <c r="BI9" i="73"/>
  <c r="Q9" i="71"/>
  <c r="L13" i="63"/>
  <c r="BG22" i="64"/>
  <c r="CC9" i="70"/>
  <c r="CC26" i="72"/>
  <c r="CC22" i="73"/>
  <c r="BM22" i="70"/>
  <c r="BI13" i="63"/>
  <c r="N9" i="71"/>
  <c r="N22" i="71"/>
  <c r="N27" i="71" s="1"/>
  <c r="N9" i="73"/>
  <c r="AS9" i="63"/>
  <c r="L22" i="64"/>
  <c r="L27" i="64" s="1"/>
  <c r="L22" i="71"/>
  <c r="L27" i="71" s="1"/>
  <c r="L22" i="73"/>
  <c r="L27" i="73" s="1"/>
  <c r="F9" i="70"/>
  <c r="F9" i="72"/>
  <c r="BI26" i="63"/>
  <c r="Q22" i="63"/>
  <c r="Q26" i="64"/>
  <c r="AS22" i="73"/>
  <c r="N22" i="64"/>
  <c r="Q13" i="70"/>
  <c r="Q13" i="73"/>
  <c r="AQ9" i="64"/>
  <c r="AQ26" i="70"/>
  <c r="BB9" i="63"/>
  <c r="AS13" i="72"/>
  <c r="J9" i="63"/>
  <c r="J26" i="64"/>
  <c r="AQ9" i="63"/>
  <c r="BB22" i="70"/>
  <c r="AS13" i="63"/>
  <c r="AS9" i="64"/>
  <c r="AS9" i="70"/>
  <c r="J13" i="63"/>
  <c r="BI26" i="71"/>
  <c r="BI9" i="72"/>
  <c r="Q26" i="70"/>
  <c r="Q26" i="71"/>
  <c r="Q26" i="72"/>
  <c r="Q26" i="73"/>
  <c r="AQ22" i="64"/>
  <c r="AQ9" i="71"/>
  <c r="AQ22" i="71"/>
  <c r="AQ27" i="71" s="1"/>
  <c r="BB26" i="63"/>
  <c r="L26" i="72"/>
  <c r="J13" i="73"/>
  <c r="J22" i="73"/>
  <c r="J22" i="72"/>
  <c r="J22" i="71"/>
  <c r="J22" i="70"/>
  <c r="J27" i="70" s="1"/>
  <c r="J9" i="70"/>
  <c r="J22" i="64"/>
  <c r="J9" i="64"/>
  <c r="S13" i="72"/>
  <c r="S9" i="63"/>
  <c r="S13" i="71"/>
  <c r="S22" i="63"/>
  <c r="S13" i="63"/>
  <c r="S26" i="63"/>
  <c r="S26" i="64"/>
  <c r="S26" i="70"/>
  <c r="S26" i="71"/>
  <c r="S26" i="72"/>
  <c r="S26" i="73"/>
  <c r="S13" i="73"/>
  <c r="S22" i="73"/>
  <c r="L9" i="71"/>
  <c r="AS9" i="73"/>
  <c r="AS26" i="72"/>
  <c r="AS26" i="71"/>
  <c r="AS22" i="71"/>
  <c r="AS9" i="71"/>
  <c r="AS26" i="70"/>
  <c r="AS22" i="70"/>
  <c r="AS13" i="70"/>
  <c r="AS22" i="64"/>
  <c r="BB22" i="73"/>
  <c r="BB27" i="73" s="1"/>
  <c r="BB9" i="70"/>
  <c r="BB9" i="64"/>
  <c r="AQ22" i="70"/>
  <c r="Q22" i="73"/>
  <c r="Q22" i="72"/>
  <c r="Q9" i="72"/>
  <c r="Q22" i="71"/>
  <c r="Q22" i="70"/>
  <c r="Q9" i="70"/>
  <c r="Q22" i="64"/>
  <c r="Q13" i="64"/>
  <c r="Q9" i="64"/>
  <c r="N22" i="72"/>
  <c r="N13" i="71"/>
  <c r="N9" i="70"/>
  <c r="BI22" i="73"/>
  <c r="BI27" i="73" s="1"/>
  <c r="BI26" i="72"/>
  <c r="BI22" i="72"/>
  <c r="BI22" i="71"/>
  <c r="BI9" i="71"/>
  <c r="BI26" i="70"/>
  <c r="BI22" i="70"/>
  <c r="BI13" i="70"/>
  <c r="BI26" i="64"/>
  <c r="BI22" i="64"/>
  <c r="BI13" i="64"/>
  <c r="BI9" i="64"/>
  <c r="S9" i="73"/>
  <c r="S22" i="72"/>
  <c r="S9" i="72"/>
  <c r="S22" i="71"/>
  <c r="S9" i="71"/>
  <c r="S22" i="70"/>
  <c r="S13" i="70"/>
  <c r="S9" i="70"/>
  <c r="S22" i="64"/>
  <c r="S13" i="64"/>
  <c r="S9" i="64"/>
  <c r="F9" i="73"/>
  <c r="F13" i="71"/>
  <c r="F9" i="71"/>
  <c r="F13" i="70"/>
  <c r="BM9" i="73"/>
  <c r="BM22" i="73"/>
  <c r="BM13" i="73"/>
  <c r="BM26" i="71"/>
  <c r="BM22" i="71"/>
  <c r="BM9" i="71"/>
  <c r="BM26" i="70"/>
  <c r="BM9" i="70"/>
  <c r="BM14" i="70" s="1"/>
  <c r="BM26" i="64"/>
  <c r="BM22" i="64"/>
  <c r="BM13" i="64"/>
  <c r="BM9" i="64"/>
  <c r="BK22" i="71"/>
  <c r="BK27" i="71" s="1"/>
  <c r="BK13" i="71"/>
  <c r="BK14" i="72"/>
  <c r="BK14" i="63"/>
  <c r="BK9" i="71"/>
  <c r="U26" i="73"/>
  <c r="U22" i="73"/>
  <c r="U9" i="73"/>
  <c r="U22" i="72"/>
  <c r="U27" i="72" s="1"/>
  <c r="U13" i="72"/>
  <c r="U26" i="71"/>
  <c r="U26" i="64"/>
  <c r="U13" i="64"/>
  <c r="CC26" i="71"/>
  <c r="CC13" i="71"/>
  <c r="CC9" i="71"/>
  <c r="CC22" i="70"/>
  <c r="CC13" i="70"/>
  <c r="CC26" i="64"/>
  <c r="CC22" i="64"/>
  <c r="CC13" i="64"/>
  <c r="BG9" i="72"/>
  <c r="BG22" i="71"/>
  <c r="BG26" i="70"/>
  <c r="BG22" i="70"/>
  <c r="BG9" i="70"/>
  <c r="BG13" i="64"/>
  <c r="CB22" i="73"/>
  <c r="CB9" i="73"/>
  <c r="CB22" i="70"/>
  <c r="CB13" i="70"/>
  <c r="CB9" i="70"/>
  <c r="CB22" i="64"/>
  <c r="CB27" i="64" s="1"/>
  <c r="CB13" i="64"/>
  <c r="AT9" i="73"/>
  <c r="AT26" i="71"/>
  <c r="AT22" i="71"/>
  <c r="AT22" i="70"/>
  <c r="AT27" i="70" s="1"/>
  <c r="AT22" i="64"/>
  <c r="AT9" i="64"/>
  <c r="CA26" i="73"/>
  <c r="CA22" i="71"/>
  <c r="CA9" i="70"/>
  <c r="CA9" i="64"/>
  <c r="BZ26" i="72"/>
  <c r="BZ13" i="72"/>
  <c r="BZ9" i="72"/>
  <c r="BZ22" i="71"/>
  <c r="BZ22" i="70"/>
  <c r="BZ27" i="70" s="1"/>
  <c r="BZ13" i="70"/>
  <c r="BZ22" i="64"/>
  <c r="BZ9" i="64"/>
  <c r="BZ14" i="64" s="1"/>
  <c r="BY26" i="72"/>
  <c r="BY27" i="72" s="1"/>
  <c r="BY26" i="71"/>
  <c r="BY22" i="71"/>
  <c r="BY9" i="71"/>
  <c r="BY14" i="71" s="1"/>
  <c r="BY22" i="64"/>
  <c r="BY9" i="64"/>
  <c r="BY14" i="64" s="1"/>
  <c r="BX22" i="73"/>
  <c r="BX27" i="73" s="1"/>
  <c r="BX9" i="72"/>
  <c r="BX22" i="70"/>
  <c r="BX27" i="70" s="1"/>
  <c r="BX13" i="70"/>
  <c r="BX26" i="64"/>
  <c r="BX22" i="64"/>
  <c r="BX9" i="64"/>
  <c r="BX14" i="64" s="1"/>
  <c r="BW13" i="73"/>
  <c r="BW9" i="73"/>
  <c r="BW9" i="72"/>
  <c r="BW22" i="72"/>
  <c r="BW22" i="71"/>
  <c r="BW9" i="71"/>
  <c r="BW22" i="70"/>
  <c r="BW9" i="70"/>
  <c r="BW22" i="64"/>
  <c r="BW13" i="64"/>
  <c r="BW9" i="64"/>
  <c r="BP13" i="64"/>
  <c r="BP9" i="63"/>
  <c r="BV26" i="70"/>
  <c r="BV13" i="64"/>
  <c r="AP13" i="72"/>
  <c r="AP13" i="70"/>
  <c r="AW26" i="72"/>
  <c r="BQ13" i="71"/>
  <c r="BQ26" i="64"/>
  <c r="BQ26" i="63"/>
  <c r="BQ13" i="63"/>
  <c r="O26" i="73"/>
  <c r="O13" i="73"/>
  <c r="O26" i="72"/>
  <c r="O26" i="71"/>
  <c r="O26" i="70"/>
  <c r="O26" i="64"/>
  <c r="BE13" i="63"/>
  <c r="AI26" i="73"/>
  <c r="AI13" i="73"/>
  <c r="AI13" i="72"/>
  <c r="AI13" i="71"/>
  <c r="AI13" i="70"/>
  <c r="AI13" i="64"/>
  <c r="AH26" i="73"/>
  <c r="AF13" i="72"/>
  <c r="AF13" i="70"/>
  <c r="AF13" i="64"/>
  <c r="BW14" i="70" l="1"/>
  <c r="CA14" i="72"/>
  <c r="BW14" i="72"/>
  <c r="BB27" i="64"/>
  <c r="BG27" i="63"/>
  <c r="BZ27" i="73"/>
  <c r="BB27" i="70"/>
  <c r="BY27" i="64"/>
  <c r="BK14" i="73"/>
  <c r="J14" i="64"/>
  <c r="CB27" i="72"/>
  <c r="BZ27" i="72"/>
  <c r="L14" i="73"/>
  <c r="BB14" i="70"/>
  <c r="AQ27" i="63"/>
  <c r="BG27" i="72"/>
  <c r="CC27" i="71"/>
  <c r="BM27" i="73"/>
  <c r="BI14" i="73"/>
  <c r="J27" i="72"/>
  <c r="CA27" i="64"/>
  <c r="CC14" i="72"/>
  <c r="L14" i="70"/>
  <c r="CA14" i="73"/>
  <c r="BB27" i="72"/>
  <c r="BW27" i="70"/>
  <c r="N27" i="72"/>
  <c r="U27" i="63"/>
  <c r="U39" i="63" s="1"/>
  <c r="BK14" i="70"/>
  <c r="BM27" i="72"/>
  <c r="N27" i="64"/>
  <c r="BG14" i="71"/>
  <c r="BB14" i="71"/>
  <c r="BW27" i="72"/>
  <c r="BG27" i="71"/>
  <c r="CA14" i="63"/>
  <c r="BX14" i="72"/>
  <c r="U14" i="72"/>
  <c r="AS27" i="73"/>
  <c r="CC27" i="70"/>
  <c r="U14" i="64"/>
  <c r="BI14" i="71"/>
  <c r="L14" i="71"/>
  <c r="J14" i="70"/>
  <c r="J27" i="73"/>
  <c r="AS14" i="64"/>
  <c r="CC14" i="73"/>
  <c r="U14" i="73"/>
  <c r="N14" i="70"/>
  <c r="S27" i="73"/>
  <c r="J14" i="73"/>
  <c r="AQ14" i="71"/>
  <c r="Q14" i="71"/>
  <c r="CA14" i="71"/>
  <c r="BW14" i="63"/>
  <c r="N14" i="64"/>
  <c r="BK27" i="73"/>
  <c r="BM14" i="63"/>
  <c r="CA27" i="72"/>
  <c r="CB27" i="70"/>
  <c r="Q14" i="72"/>
  <c r="AQ27" i="64"/>
  <c r="BG14" i="73"/>
  <c r="AS14" i="73"/>
  <c r="J27" i="64"/>
  <c r="BB27" i="71"/>
  <c r="BM14" i="71"/>
  <c r="N27" i="70"/>
  <c r="AQ14" i="70"/>
  <c r="BM27" i="63"/>
  <c r="U14" i="71"/>
  <c r="BM14" i="72"/>
  <c r="U27" i="70"/>
  <c r="CA27" i="73"/>
  <c r="CB27" i="73"/>
  <c r="CB14" i="72"/>
  <c r="CB27" i="71"/>
  <c r="CA14" i="70"/>
  <c r="BY14" i="73"/>
  <c r="BW27" i="73"/>
  <c r="AT27" i="73"/>
  <c r="AT14" i="73"/>
  <c r="AS14" i="70"/>
  <c r="AQ14" i="64"/>
  <c r="AQ27" i="73"/>
  <c r="S14" i="72"/>
  <c r="BW27" i="71"/>
  <c r="CA27" i="71"/>
  <c r="J14" i="72"/>
  <c r="CA14" i="64"/>
  <c r="AQ27" i="70"/>
  <c r="F27" i="63"/>
  <c r="BB14" i="73"/>
  <c r="AT14" i="72"/>
  <c r="AT27" i="72"/>
  <c r="AG9" i="63"/>
  <c r="AF13" i="71"/>
  <c r="BZ27" i="64"/>
  <c r="BG27" i="70"/>
  <c r="BG14" i="72"/>
  <c r="CC14" i="63"/>
  <c r="L14" i="72"/>
  <c r="AS14" i="71"/>
  <c r="Q27" i="63"/>
  <c r="AT14" i="71"/>
  <c r="U14" i="63"/>
  <c r="U38" i="63" s="1"/>
  <c r="L27" i="63"/>
  <c r="BZ14" i="70"/>
  <c r="CA27" i="70"/>
  <c r="BE13" i="72"/>
  <c r="AP26" i="63"/>
  <c r="BW14" i="71"/>
  <c r="BZ27" i="71"/>
  <c r="AT27" i="71"/>
  <c r="BI27" i="70"/>
  <c r="BI27" i="72"/>
  <c r="AQ27" i="72"/>
  <c r="AS27" i="63"/>
  <c r="CB14" i="64"/>
  <c r="BY27" i="63"/>
  <c r="BY27" i="70"/>
  <c r="CG26" i="64"/>
  <c r="CG26" i="70"/>
  <c r="AF9" i="63"/>
  <c r="CC14" i="70"/>
  <c r="CC27" i="73"/>
  <c r="CC27" i="72"/>
  <c r="CB14" i="63"/>
  <c r="CB14" i="71"/>
  <c r="BY14" i="63"/>
  <c r="BY27" i="73"/>
  <c r="AT27" i="63"/>
  <c r="BP26" i="64"/>
  <c r="BM27" i="70"/>
  <c r="BM27" i="64"/>
  <c r="BI27" i="64"/>
  <c r="BI27" i="71"/>
  <c r="BG14" i="64"/>
  <c r="BG27" i="73"/>
  <c r="BG27" i="64"/>
  <c r="BE26" i="64"/>
  <c r="AI22" i="73"/>
  <c r="AI27" i="73" s="1"/>
  <c r="AQ14" i="73"/>
  <c r="BB14" i="72"/>
  <c r="AW26" i="64"/>
  <c r="AW26" i="70"/>
  <c r="AW26" i="71"/>
  <c r="AW26" i="73"/>
  <c r="AK22" i="72"/>
  <c r="AG13" i="63"/>
  <c r="AI26" i="64"/>
  <c r="AI26" i="71"/>
  <c r="AI9" i="72"/>
  <c r="AI14" i="72" s="1"/>
  <c r="AI26" i="72"/>
  <c r="V26" i="72"/>
  <c r="V26" i="73"/>
  <c r="AW22" i="70"/>
  <c r="BT26" i="63"/>
  <c r="BX27" i="64"/>
  <c r="CB14" i="73"/>
  <c r="BG14" i="70"/>
  <c r="U27" i="71"/>
  <c r="BM14" i="64"/>
  <c r="BM27" i="71"/>
  <c r="BI14" i="64"/>
  <c r="Q27" i="71"/>
  <c r="BB14" i="64"/>
  <c r="CC27" i="63"/>
  <c r="CA27" i="63"/>
  <c r="AS14" i="72"/>
  <c r="L14" i="64"/>
  <c r="BX14" i="73"/>
  <c r="AT14" i="70"/>
  <c r="BE26" i="73"/>
  <c r="AW13" i="70"/>
  <c r="BP26" i="70"/>
  <c r="BP26" i="71"/>
  <c r="BP26" i="72"/>
  <c r="BP26" i="73"/>
  <c r="AS27" i="64"/>
  <c r="N14" i="73"/>
  <c r="BB27" i="63"/>
  <c r="AJ13" i="63"/>
  <c r="AF13" i="73"/>
  <c r="AJ13" i="64"/>
  <c r="AG13" i="73"/>
  <c r="BF22" i="64"/>
  <c r="CG9" i="64"/>
  <c r="CG13" i="64"/>
  <c r="CG13" i="70"/>
  <c r="CG13" i="71"/>
  <c r="CG13" i="72"/>
  <c r="CG13" i="73"/>
  <c r="BT13" i="64"/>
  <c r="BT13" i="70"/>
  <c r="BT13" i="71"/>
  <c r="BT13" i="72"/>
  <c r="BT13" i="73"/>
  <c r="AP26" i="70"/>
  <c r="BV13" i="70"/>
  <c r="BV26" i="72"/>
  <c r="BV26" i="73"/>
  <c r="BP13" i="63"/>
  <c r="BP14" i="63" s="1"/>
  <c r="AT27" i="64"/>
  <c r="BI14" i="72"/>
  <c r="BB14" i="63"/>
  <c r="CC14" i="64"/>
  <c r="N27" i="73"/>
  <c r="F14" i="63"/>
  <c r="AQ14" i="72"/>
  <c r="AT14" i="63"/>
  <c r="BZ27" i="63"/>
  <c r="L27" i="72"/>
  <c r="Q14" i="73"/>
  <c r="AS27" i="72"/>
  <c r="AK22" i="63"/>
  <c r="BE13" i="70"/>
  <c r="AI22" i="64"/>
  <c r="AH13" i="71"/>
  <c r="AH9" i="64"/>
  <c r="AG26" i="64"/>
  <c r="AF26" i="63"/>
  <c r="AF26" i="72"/>
  <c r="AF26" i="73"/>
  <c r="BQ13" i="64"/>
  <c r="BQ13" i="70"/>
  <c r="BQ13" i="72"/>
  <c r="BQ13" i="73"/>
  <c r="BT22" i="70"/>
  <c r="U27" i="64"/>
  <c r="BQ9" i="71"/>
  <c r="BQ14" i="71" s="1"/>
  <c r="BQ9" i="73"/>
  <c r="Q27" i="70"/>
  <c r="Q27" i="72"/>
  <c r="Q14" i="63"/>
  <c r="O13" i="64"/>
  <c r="O13" i="71"/>
  <c r="Q14" i="70"/>
  <c r="Q14" i="64"/>
  <c r="AS14" i="63"/>
  <c r="N27" i="63"/>
  <c r="N14" i="71"/>
  <c r="N14" i="63"/>
  <c r="N14" i="72"/>
  <c r="BI14" i="70"/>
  <c r="L14" i="63"/>
  <c r="BQ22" i="64"/>
  <c r="BQ27" i="64" s="1"/>
  <c r="J27" i="71"/>
  <c r="J14" i="63"/>
  <c r="BI14" i="63"/>
  <c r="AK9" i="63"/>
  <c r="AF9" i="64"/>
  <c r="AF14" i="64" s="1"/>
  <c r="BE9" i="72"/>
  <c r="BI27" i="63"/>
  <c r="BT9" i="72"/>
  <c r="BT22" i="63"/>
  <c r="AK13" i="63"/>
  <c r="AK26" i="63"/>
  <c r="AK22" i="64"/>
  <c r="AK26" i="70"/>
  <c r="AF22" i="63"/>
  <c r="AH13" i="64"/>
  <c r="AH9" i="71"/>
  <c r="AH13" i="72"/>
  <c r="AH22" i="72"/>
  <c r="AH13" i="73"/>
  <c r="AH22" i="73"/>
  <c r="AH27" i="73" s="1"/>
  <c r="AJ9" i="63"/>
  <c r="AJ13" i="70"/>
  <c r="AJ22" i="70"/>
  <c r="AJ13" i="71"/>
  <c r="AJ9" i="72"/>
  <c r="AJ22" i="72"/>
  <c r="AJ13" i="73"/>
  <c r="AG26" i="70"/>
  <c r="AG26" i="71"/>
  <c r="AG22" i="73"/>
  <c r="AG26" i="73"/>
  <c r="BE9" i="64"/>
  <c r="BF9" i="63"/>
  <c r="BF13" i="64"/>
  <c r="BF26" i="64"/>
  <c r="BF22" i="70"/>
  <c r="BF26" i="70"/>
  <c r="BF26" i="71"/>
  <c r="BF26" i="72"/>
  <c r="BF9" i="73"/>
  <c r="BF22" i="73"/>
  <c r="BF26" i="73"/>
  <c r="V13" i="64"/>
  <c r="V13" i="70"/>
  <c r="V13" i="72"/>
  <c r="V13" i="73"/>
  <c r="AP22" i="63"/>
  <c r="AP26" i="64"/>
  <c r="AP13" i="71"/>
  <c r="AP26" i="71"/>
  <c r="AP9" i="72"/>
  <c r="AP14" i="72" s="1"/>
  <c r="AP22" i="72"/>
  <c r="AP9" i="73"/>
  <c r="AP13" i="73"/>
  <c r="AP26" i="73"/>
  <c r="BV13" i="63"/>
  <c r="BV26" i="63"/>
  <c r="BV13" i="71"/>
  <c r="BW27" i="64"/>
  <c r="CB14" i="70"/>
  <c r="CC27" i="64"/>
  <c r="CC14" i="71"/>
  <c r="U27" i="73"/>
  <c r="BK14" i="71"/>
  <c r="AF22" i="64"/>
  <c r="BF13" i="63"/>
  <c r="O9" i="64"/>
  <c r="V9" i="70"/>
  <c r="V9" i="71"/>
  <c r="V22" i="71"/>
  <c r="V22" i="72"/>
  <c r="V9" i="73"/>
  <c r="AW22" i="64"/>
  <c r="AP9" i="70"/>
  <c r="AP14" i="70" s="1"/>
  <c r="BX14" i="70"/>
  <c r="Q27" i="64"/>
  <c r="BZ14" i="63"/>
  <c r="BX14" i="63"/>
  <c r="J27" i="63"/>
  <c r="AH26" i="64"/>
  <c r="AH22" i="70"/>
  <c r="AJ22" i="63"/>
  <c r="AJ26" i="72"/>
  <c r="AG22" i="63"/>
  <c r="AG26" i="63"/>
  <c r="AG13" i="64"/>
  <c r="AG22" i="64"/>
  <c r="AG13" i="70"/>
  <c r="AG22" i="70"/>
  <c r="AG13" i="72"/>
  <c r="AG22" i="72"/>
  <c r="AI26" i="63"/>
  <c r="BE26" i="63"/>
  <c r="BF9" i="70"/>
  <c r="BF13" i="70"/>
  <c r="BF13" i="71"/>
  <c r="BF13" i="72"/>
  <c r="CG22" i="64"/>
  <c r="O26" i="63"/>
  <c r="BQ26" i="70"/>
  <c r="BQ26" i="71"/>
  <c r="BQ26" i="72"/>
  <c r="BQ26" i="73"/>
  <c r="AW9" i="63"/>
  <c r="AW9" i="72"/>
  <c r="AW13" i="73"/>
  <c r="AW22" i="73"/>
  <c r="BT26" i="64"/>
  <c r="BT26" i="70"/>
  <c r="BT26" i="71"/>
  <c r="BT26" i="72"/>
  <c r="BT9" i="73"/>
  <c r="BT22" i="73"/>
  <c r="BV9" i="63"/>
  <c r="BV26" i="71"/>
  <c r="BV13" i="72"/>
  <c r="BP22" i="70"/>
  <c r="BP13" i="71"/>
  <c r="BP13" i="72"/>
  <c r="BP9" i="73"/>
  <c r="BP13" i="73"/>
  <c r="BP22" i="73"/>
  <c r="BW14" i="64"/>
  <c r="BW14" i="73"/>
  <c r="BY27" i="71"/>
  <c r="BZ14" i="72"/>
  <c r="AT14" i="64"/>
  <c r="Q27" i="73"/>
  <c r="AQ14" i="63"/>
  <c r="BX27" i="63"/>
  <c r="S14" i="63"/>
  <c r="S27" i="71"/>
  <c r="S27" i="63"/>
  <c r="S14" i="73"/>
  <c r="S27" i="70"/>
  <c r="S14" i="71"/>
  <c r="S27" i="64"/>
  <c r="S14" i="64"/>
  <c r="S27" i="72"/>
  <c r="AS27" i="71"/>
  <c r="AS27" i="70"/>
  <c r="S14" i="70"/>
  <c r="G26" i="70"/>
  <c r="G13" i="71"/>
  <c r="G13" i="73"/>
  <c r="G13" i="64"/>
  <c r="G9" i="63"/>
  <c r="G26" i="71"/>
  <c r="G26" i="72"/>
  <c r="G26" i="73"/>
  <c r="G22" i="72"/>
  <c r="G9" i="73"/>
  <c r="G22" i="73"/>
  <c r="CG9" i="70"/>
  <c r="CG9" i="72"/>
  <c r="CG9" i="73"/>
  <c r="BM14" i="73"/>
  <c r="C13" i="72"/>
  <c r="C13" i="64"/>
  <c r="C22" i="72"/>
  <c r="C22" i="73"/>
  <c r="C13" i="73"/>
  <c r="C26" i="70"/>
  <c r="C26" i="71"/>
  <c r="C26" i="72"/>
  <c r="C9" i="73"/>
  <c r="C26" i="73"/>
  <c r="C13" i="63"/>
  <c r="AF13" i="63"/>
  <c r="AJ26" i="63"/>
  <c r="C9" i="64"/>
  <c r="AK13" i="64"/>
  <c r="AK13" i="71"/>
  <c r="AK26" i="71"/>
  <c r="AH13" i="63"/>
  <c r="AH22" i="63"/>
  <c r="AH26" i="63"/>
  <c r="AJ26" i="71"/>
  <c r="AJ26" i="73"/>
  <c r="AI13" i="63"/>
  <c r="BE9" i="63"/>
  <c r="BE14" i="63" s="1"/>
  <c r="BE22" i="63"/>
  <c r="BF9" i="72"/>
  <c r="BF13" i="73"/>
  <c r="O22" i="63"/>
  <c r="AG9" i="64"/>
  <c r="AI22" i="63"/>
  <c r="BF22" i="71"/>
  <c r="V22" i="63"/>
  <c r="V26" i="64"/>
  <c r="AK9" i="71"/>
  <c r="AH9" i="63"/>
  <c r="AJ9" i="64"/>
  <c r="AJ9" i="70"/>
  <c r="AK26" i="64"/>
  <c r="AK26" i="73"/>
  <c r="AH26" i="70"/>
  <c r="AH26" i="71"/>
  <c r="AH26" i="72"/>
  <c r="AI9" i="63"/>
  <c r="AI22" i="71"/>
  <c r="AI22" i="72"/>
  <c r="AI9" i="73"/>
  <c r="AI14" i="73" s="1"/>
  <c r="BE9" i="70"/>
  <c r="BE9" i="73"/>
  <c r="CG13" i="63"/>
  <c r="CG26" i="63"/>
  <c r="O9" i="63"/>
  <c r="V9" i="72"/>
  <c r="AI22" i="70"/>
  <c r="BF22" i="63"/>
  <c r="BF26" i="63"/>
  <c r="O13" i="63"/>
  <c r="V26" i="63"/>
  <c r="V13" i="63"/>
  <c r="C22" i="63"/>
  <c r="C26" i="64"/>
  <c r="C9" i="72"/>
  <c r="BT9" i="70"/>
  <c r="BT9" i="71"/>
  <c r="O22" i="64"/>
  <c r="O27" i="64" s="1"/>
  <c r="O22" i="71"/>
  <c r="O27" i="71" s="1"/>
  <c r="C26" i="63"/>
  <c r="BQ9" i="63"/>
  <c r="BQ14" i="63" s="1"/>
  <c r="BT13" i="63"/>
  <c r="AP9" i="63"/>
  <c r="AP13" i="63"/>
  <c r="AI9" i="70"/>
  <c r="AI14" i="70" s="1"/>
  <c r="AI26" i="70"/>
  <c r="AI9" i="71"/>
  <c r="AI14" i="71" s="1"/>
  <c r="BE26" i="70"/>
  <c r="BF22" i="72"/>
  <c r="CG22" i="70"/>
  <c r="CG22" i="71"/>
  <c r="CG26" i="71"/>
  <c r="CG22" i="72"/>
  <c r="CG26" i="72"/>
  <c r="V9" i="63"/>
  <c r="C9" i="63"/>
  <c r="BQ9" i="64"/>
  <c r="BQ14" i="64" s="1"/>
  <c r="AW13" i="63"/>
  <c r="BV13" i="73"/>
  <c r="G22" i="63"/>
  <c r="G13" i="63"/>
  <c r="G26" i="63"/>
  <c r="BP22" i="63"/>
  <c r="BP26" i="63"/>
  <c r="BP22" i="64"/>
  <c r="V22" i="70"/>
  <c r="V13" i="71"/>
  <c r="BQ22" i="63"/>
  <c r="BQ27" i="63" s="1"/>
  <c r="BQ22" i="72"/>
  <c r="AW22" i="63"/>
  <c r="AW26" i="63"/>
  <c r="AW9" i="70"/>
  <c r="BT9" i="63"/>
  <c r="BT22" i="71"/>
  <c r="AP9" i="71"/>
  <c r="AP26" i="72"/>
  <c r="AP22" i="73"/>
  <c r="BV9" i="71"/>
  <c r="BV9" i="73"/>
  <c r="G22" i="70"/>
  <c r="BQ22" i="71"/>
  <c r="BQ9" i="72"/>
  <c r="AW9" i="64"/>
  <c r="AW22" i="71"/>
  <c r="BT9" i="64"/>
  <c r="BT22" i="72"/>
  <c r="G9" i="64"/>
  <c r="G9" i="70"/>
  <c r="G9" i="72"/>
  <c r="BP22" i="72"/>
  <c r="V9" i="64"/>
  <c r="V26" i="70"/>
  <c r="V26" i="71"/>
  <c r="V22" i="73"/>
  <c r="BQ22" i="73"/>
  <c r="AW13" i="64"/>
  <c r="G22" i="64"/>
  <c r="G13" i="70"/>
  <c r="G22" i="71"/>
  <c r="BP13" i="70"/>
  <c r="BP9" i="72"/>
  <c r="BP22" i="71"/>
  <c r="BP9" i="71"/>
  <c r="BP9" i="70"/>
  <c r="BP9" i="64"/>
  <c r="BP14" i="64" s="1"/>
  <c r="G13" i="72"/>
  <c r="G9" i="71"/>
  <c r="G26" i="64"/>
  <c r="BV9" i="72"/>
  <c r="BV9" i="70"/>
  <c r="BV26" i="64"/>
  <c r="BV9" i="64"/>
  <c r="BV14" i="64" s="1"/>
  <c r="AP22" i="71"/>
  <c r="AP22" i="70"/>
  <c r="AP22" i="64"/>
  <c r="AP13" i="64"/>
  <c r="AP9" i="64"/>
  <c r="BT26" i="73"/>
  <c r="BT22" i="64"/>
  <c r="AW9" i="73"/>
  <c r="AW22" i="72"/>
  <c r="AW27" i="72" s="1"/>
  <c r="AW13" i="72"/>
  <c r="AW13" i="71"/>
  <c r="AW9" i="71"/>
  <c r="BQ22" i="70"/>
  <c r="BQ9" i="70"/>
  <c r="CG22" i="63"/>
  <c r="CG9" i="63"/>
  <c r="C22" i="71"/>
  <c r="C13" i="71"/>
  <c r="C9" i="71"/>
  <c r="C22" i="70"/>
  <c r="C13" i="70"/>
  <c r="C9" i="70"/>
  <c r="C22" i="64"/>
  <c r="V22" i="64"/>
  <c r="O22" i="73"/>
  <c r="O27" i="73" s="1"/>
  <c r="O9" i="73"/>
  <c r="O14" i="73" s="1"/>
  <c r="O22" i="72"/>
  <c r="O27" i="72" s="1"/>
  <c r="O13" i="72"/>
  <c r="O9" i="72"/>
  <c r="O9" i="71"/>
  <c r="O22" i="70"/>
  <c r="O27" i="70" s="1"/>
  <c r="O13" i="70"/>
  <c r="O9" i="70"/>
  <c r="CG26" i="73"/>
  <c r="CG22" i="73"/>
  <c r="CG9" i="71"/>
  <c r="BF9" i="71"/>
  <c r="BF9" i="64"/>
  <c r="BE22" i="73"/>
  <c r="BE13" i="73"/>
  <c r="BE26" i="72"/>
  <c r="BE22" i="72"/>
  <c r="BE26" i="71"/>
  <c r="BE22" i="71"/>
  <c r="BE13" i="71"/>
  <c r="BE9" i="71"/>
  <c r="BE22" i="70"/>
  <c r="BE22" i="64"/>
  <c r="BE13" i="64"/>
  <c r="AJ22" i="73"/>
  <c r="AH9" i="73"/>
  <c r="AG9" i="73"/>
  <c r="AF22" i="73"/>
  <c r="AJ9" i="73"/>
  <c r="AI9" i="64"/>
  <c r="AI14" i="64" s="1"/>
  <c r="AG26" i="72"/>
  <c r="AG9" i="72"/>
  <c r="AG22" i="71"/>
  <c r="AG13" i="71"/>
  <c r="AG9" i="71"/>
  <c r="AG9" i="70"/>
  <c r="AJ13" i="72"/>
  <c r="AJ22" i="71"/>
  <c r="AJ9" i="71"/>
  <c r="AJ26" i="70"/>
  <c r="AJ26" i="64"/>
  <c r="AJ22" i="64"/>
  <c r="AH9" i="72"/>
  <c r="AH22" i="71"/>
  <c r="AH13" i="70"/>
  <c r="AH9" i="70"/>
  <c r="AH22" i="64"/>
  <c r="AF9" i="73"/>
  <c r="AF22" i="72"/>
  <c r="AF9" i="72"/>
  <c r="AF14" i="72" s="1"/>
  <c r="AF26" i="71"/>
  <c r="AF22" i="71"/>
  <c r="AF9" i="71"/>
  <c r="AF26" i="70"/>
  <c r="AF22" i="70"/>
  <c r="AF9" i="70"/>
  <c r="AF14" i="70" s="1"/>
  <c r="AF26" i="64"/>
  <c r="AK22" i="73"/>
  <c r="AK13" i="73"/>
  <c r="AK9" i="73"/>
  <c r="AK26" i="72"/>
  <c r="AK13" i="72"/>
  <c r="AK9" i="72"/>
  <c r="AK22" i="71"/>
  <c r="AK22" i="70"/>
  <c r="AK13" i="70"/>
  <c r="AK9" i="70"/>
  <c r="AK9" i="64"/>
  <c r="Y13" i="71"/>
  <c r="Y13" i="70"/>
  <c r="BQ27" i="70" l="1"/>
  <c r="AP27" i="70"/>
  <c r="BQ27" i="73"/>
  <c r="BQ27" i="71"/>
  <c r="BQ14" i="72"/>
  <c r="BQ27" i="72"/>
  <c r="BE14" i="72"/>
  <c r="BP27" i="72"/>
  <c r="AH14" i="73"/>
  <c r="BT14" i="73"/>
  <c r="AF27" i="72"/>
  <c r="CG14" i="70"/>
  <c r="BP14" i="70"/>
  <c r="AK27" i="73"/>
  <c r="CG27" i="63"/>
  <c r="BT27" i="71"/>
  <c r="AG14" i="64"/>
  <c r="AH14" i="71"/>
  <c r="BV14" i="70"/>
  <c r="BE14" i="70"/>
  <c r="AP27" i="63"/>
  <c r="AI27" i="71"/>
  <c r="AW27" i="73"/>
  <c r="O14" i="64"/>
  <c r="BE14" i="64"/>
  <c r="G14" i="64"/>
  <c r="AP27" i="72"/>
  <c r="AH27" i="64"/>
  <c r="AH14" i="72"/>
  <c r="AG27" i="72"/>
  <c r="V27" i="64"/>
  <c r="V27" i="73"/>
  <c r="BT27" i="72"/>
  <c r="G27" i="72"/>
  <c r="BT27" i="70"/>
  <c r="AG27" i="70"/>
  <c r="AW27" i="70"/>
  <c r="BQ14" i="70"/>
  <c r="AJ14" i="70"/>
  <c r="BT14" i="72"/>
  <c r="BE27" i="64"/>
  <c r="BV14" i="73"/>
  <c r="AF14" i="63"/>
  <c r="AF27" i="63"/>
  <c r="AG14" i="63"/>
  <c r="U35" i="63"/>
  <c r="U32" i="63"/>
  <c r="CG27" i="70"/>
  <c r="BV14" i="72"/>
  <c r="BT27" i="63"/>
  <c r="BE27" i="73"/>
  <c r="AP27" i="64"/>
  <c r="AG27" i="64"/>
  <c r="BV14" i="71"/>
  <c r="V27" i="72"/>
  <c r="AI27" i="64"/>
  <c r="CG14" i="73"/>
  <c r="CG27" i="64"/>
  <c r="AH27" i="70"/>
  <c r="AK27" i="71"/>
  <c r="BP27" i="71"/>
  <c r="V14" i="72"/>
  <c r="AJ14" i="64"/>
  <c r="AW27" i="64"/>
  <c r="V14" i="73"/>
  <c r="AG14" i="73"/>
  <c r="O14" i="72"/>
  <c r="AW14" i="64"/>
  <c r="BP27" i="64"/>
  <c r="BP14" i="73"/>
  <c r="AJ14" i="63"/>
  <c r="AK27" i="63"/>
  <c r="AF14" i="71"/>
  <c r="AJ14" i="73"/>
  <c r="AW14" i="73"/>
  <c r="BF27" i="73"/>
  <c r="AG27" i="73"/>
  <c r="BF27" i="64"/>
  <c r="AG14" i="70"/>
  <c r="BF14" i="64"/>
  <c r="AW27" i="71"/>
  <c r="BT14" i="70"/>
  <c r="BF27" i="71"/>
  <c r="BP27" i="73"/>
  <c r="AH27" i="72"/>
  <c r="AK27" i="72"/>
  <c r="AI27" i="72"/>
  <c r="CG14" i="71"/>
  <c r="CG14" i="63"/>
  <c r="CG14" i="64"/>
  <c r="BV14" i="63"/>
  <c r="BT14" i="64"/>
  <c r="BP27" i="70"/>
  <c r="BP14" i="72"/>
  <c r="BF27" i="72"/>
  <c r="BE27" i="70"/>
  <c r="BF14" i="73"/>
  <c r="AF27" i="64"/>
  <c r="AK27" i="64"/>
  <c r="AK14" i="63"/>
  <c r="AW14" i="70"/>
  <c r="AW14" i="63"/>
  <c r="AK27" i="70"/>
  <c r="H26" i="72"/>
  <c r="AP14" i="71"/>
  <c r="CG27" i="71"/>
  <c r="BT14" i="71"/>
  <c r="AW14" i="72"/>
  <c r="BF14" i="70"/>
  <c r="H26" i="73"/>
  <c r="Y13" i="72"/>
  <c r="Y13" i="73"/>
  <c r="AK14" i="72"/>
  <c r="AK14" i="73"/>
  <c r="AF14" i="73"/>
  <c r="AF27" i="73"/>
  <c r="BF14" i="71"/>
  <c r="BT27" i="64"/>
  <c r="BE27" i="63"/>
  <c r="CG14" i="72"/>
  <c r="AJ27" i="72"/>
  <c r="AP27" i="73"/>
  <c r="AP14" i="73"/>
  <c r="BF14" i="63"/>
  <c r="AJ27" i="73"/>
  <c r="AJ14" i="71"/>
  <c r="AI27" i="70"/>
  <c r="AI14" i="63"/>
  <c r="AI27" i="63"/>
  <c r="AH14" i="64"/>
  <c r="AG27" i="71"/>
  <c r="AG27" i="63"/>
  <c r="BF27" i="70"/>
  <c r="AJ14" i="72"/>
  <c r="AJ27" i="63"/>
  <c r="BQ14" i="73"/>
  <c r="AJ27" i="70"/>
  <c r="V27" i="70"/>
  <c r="V14" i="64"/>
  <c r="V14" i="71"/>
  <c r="O14" i="71"/>
  <c r="H26" i="71"/>
  <c r="H22" i="70"/>
  <c r="H13" i="71"/>
  <c r="H22" i="72"/>
  <c r="C14" i="72"/>
  <c r="C14" i="64"/>
  <c r="H13" i="63"/>
  <c r="AK14" i="64"/>
  <c r="AF27" i="70"/>
  <c r="BT27" i="73"/>
  <c r="BP14" i="71"/>
  <c r="V27" i="63"/>
  <c r="AH27" i="63"/>
  <c r="G27" i="73"/>
  <c r="V27" i="71"/>
  <c r="V14" i="70"/>
  <c r="AH14" i="70"/>
  <c r="AJ27" i="64"/>
  <c r="AG14" i="72"/>
  <c r="BE27" i="71"/>
  <c r="AP27" i="71"/>
  <c r="V14" i="63"/>
  <c r="O27" i="63"/>
  <c r="BF14" i="72"/>
  <c r="G27" i="70"/>
  <c r="G14" i="73"/>
  <c r="G14" i="71"/>
  <c r="G27" i="71"/>
  <c r="G14" i="70"/>
  <c r="G14" i="63"/>
  <c r="G14" i="72"/>
  <c r="CG27" i="72"/>
  <c r="C27" i="70"/>
  <c r="C14" i="73"/>
  <c r="C27" i="72"/>
  <c r="C27" i="64"/>
  <c r="C27" i="71"/>
  <c r="C14" i="63"/>
  <c r="C27" i="73"/>
  <c r="C14" i="71"/>
  <c r="H9" i="63"/>
  <c r="H9" i="64"/>
  <c r="H9" i="71"/>
  <c r="H9" i="73"/>
  <c r="AK14" i="70"/>
  <c r="AF27" i="71"/>
  <c r="BE14" i="73"/>
  <c r="CG27" i="73"/>
  <c r="O14" i="70"/>
  <c r="C14" i="70"/>
  <c r="AW27" i="63"/>
  <c r="BP27" i="63"/>
  <c r="BF27" i="63"/>
  <c r="H22" i="63"/>
  <c r="H22" i="64"/>
  <c r="H22" i="73"/>
  <c r="Y13" i="64"/>
  <c r="AH27" i="71"/>
  <c r="AJ27" i="71"/>
  <c r="G27" i="63"/>
  <c r="AP14" i="63"/>
  <c r="BT14" i="63"/>
  <c r="H22" i="71"/>
  <c r="H9" i="70"/>
  <c r="H9" i="72"/>
  <c r="Y26" i="63"/>
  <c r="E13" i="73"/>
  <c r="AG14" i="71"/>
  <c r="BE27" i="72"/>
  <c r="AW14" i="71"/>
  <c r="G27" i="64"/>
  <c r="C27" i="63"/>
  <c r="O14" i="63"/>
  <c r="AK14" i="71"/>
  <c r="AH14" i="63"/>
  <c r="AP14" i="64"/>
  <c r="E26" i="73"/>
  <c r="E13" i="72"/>
  <c r="E26" i="72"/>
  <c r="E9" i="64"/>
  <c r="E26" i="64"/>
  <c r="E9" i="72"/>
  <c r="E22" i="63"/>
  <c r="E13" i="64"/>
  <c r="E13" i="70"/>
  <c r="E13" i="71"/>
  <c r="BE14" i="71"/>
  <c r="E22" i="73"/>
  <c r="E9" i="73"/>
  <c r="Y9" i="63"/>
  <c r="Y13" i="63"/>
  <c r="E9" i="63"/>
  <c r="E26" i="63"/>
  <c r="E22" i="64"/>
  <c r="H26" i="63"/>
  <c r="H26" i="64"/>
  <c r="Y22" i="63"/>
  <c r="E13" i="63"/>
  <c r="E22" i="72"/>
  <c r="E26" i="71"/>
  <c r="E22" i="71"/>
  <c r="E9" i="71"/>
  <c r="E26" i="70"/>
  <c r="E22" i="70"/>
  <c r="E9" i="70"/>
  <c r="H13" i="73"/>
  <c r="H13" i="72"/>
  <c r="H26" i="70"/>
  <c r="H13" i="70"/>
  <c r="H13" i="64"/>
  <c r="BH26" i="72"/>
  <c r="BL9" i="73"/>
  <c r="BL14" i="73" s="1"/>
  <c r="BL22" i="72"/>
  <c r="BL27" i="72" s="1"/>
  <c r="BL9" i="72"/>
  <c r="BL14" i="72" s="1"/>
  <c r="BL22" i="71"/>
  <c r="BL27" i="71" s="1"/>
  <c r="BL9" i="71"/>
  <c r="BL14" i="71" s="1"/>
  <c r="BL22" i="70"/>
  <c r="BL27" i="70" s="1"/>
  <c r="BL9" i="70"/>
  <c r="BL14" i="70" s="1"/>
  <c r="BL9" i="63"/>
  <c r="BL14" i="63" s="1"/>
  <c r="H27" i="72" l="1"/>
  <c r="U36" i="63"/>
  <c r="H14" i="63"/>
  <c r="Y27" i="63"/>
  <c r="U37" i="63"/>
  <c r="U34" i="63"/>
  <c r="AD26" i="72"/>
  <c r="BH26" i="70"/>
  <c r="H27" i="71"/>
  <c r="K13" i="73"/>
  <c r="H27" i="64"/>
  <c r="H27" i="73"/>
  <c r="CD26" i="71"/>
  <c r="BL22" i="63"/>
  <c r="BL27" i="63" s="1"/>
  <c r="H14" i="71"/>
  <c r="CD26" i="73"/>
  <c r="BS26" i="72"/>
  <c r="AE26" i="73"/>
  <c r="AA13" i="71"/>
  <c r="M13" i="71"/>
  <c r="H27" i="70"/>
  <c r="H14" i="73"/>
  <c r="H14" i="64"/>
  <c r="H14" i="70"/>
  <c r="E27" i="73"/>
  <c r="AM26" i="73"/>
  <c r="M13" i="64"/>
  <c r="M13" i="70"/>
  <c r="M13" i="72"/>
  <c r="CD13" i="64"/>
  <c r="BS22" i="73"/>
  <c r="E14" i="64"/>
  <c r="H14" i="72"/>
  <c r="AM13" i="71"/>
  <c r="M13" i="63"/>
  <c r="M26" i="63"/>
  <c r="T13" i="63"/>
  <c r="AC26" i="63"/>
  <c r="AC26" i="71"/>
  <c r="H27" i="63"/>
  <c r="M26" i="64"/>
  <c r="T26" i="70"/>
  <c r="T26" i="72"/>
  <c r="T26" i="73"/>
  <c r="W13" i="70"/>
  <c r="CD26" i="64"/>
  <c r="CD26" i="70"/>
  <c r="BH13" i="70"/>
  <c r="BH13" i="71"/>
  <c r="BH9" i="73"/>
  <c r="BH22" i="73"/>
  <c r="BS26" i="70"/>
  <c r="BS26" i="71"/>
  <c r="BS26" i="73"/>
  <c r="E14" i="73"/>
  <c r="AL22" i="70"/>
  <c r="AM26" i="64"/>
  <c r="W26" i="63"/>
  <c r="W26" i="64"/>
  <c r="AE9" i="71"/>
  <c r="AE13" i="71"/>
  <c r="AE13" i="72"/>
  <c r="AD26" i="70"/>
  <c r="CD26" i="63"/>
  <c r="AL13" i="70"/>
  <c r="E14" i="72"/>
  <c r="E27" i="72"/>
  <c r="E14" i="70"/>
  <c r="E27" i="71"/>
  <c r="E27" i="64"/>
  <c r="E27" i="70"/>
  <c r="E27" i="63"/>
  <c r="E14" i="71"/>
  <c r="Y14" i="63"/>
  <c r="M26" i="72"/>
  <c r="W13" i="64"/>
  <c r="W13" i="71"/>
  <c r="AA26" i="70"/>
  <c r="AA26" i="71"/>
  <c r="AA26" i="73"/>
  <c r="E14" i="63"/>
  <c r="M26" i="71"/>
  <c r="M29" i="72"/>
  <c r="T26" i="63"/>
  <c r="AC26" i="64"/>
  <c r="AC26" i="70"/>
  <c r="AC26" i="72"/>
  <c r="AC26" i="73"/>
  <c r="K9" i="64"/>
  <c r="K13" i="64"/>
  <c r="K13" i="70"/>
  <c r="K13" i="71"/>
  <c r="K9" i="72"/>
  <c r="K13" i="72"/>
  <c r="AL13" i="71"/>
  <c r="BH26" i="71"/>
  <c r="BH26" i="73"/>
  <c r="AM26" i="71"/>
  <c r="M26" i="70"/>
  <c r="AM9" i="64"/>
  <c r="T13" i="70"/>
  <c r="T13" i="71"/>
  <c r="T13" i="72"/>
  <c r="T13" i="73"/>
  <c r="W26" i="73"/>
  <c r="K26" i="70"/>
  <c r="AD9" i="64"/>
  <c r="AD13" i="64"/>
  <c r="AD13" i="72"/>
  <c r="AD9" i="73"/>
  <c r="CD13" i="70"/>
  <c r="CD9" i="71"/>
  <c r="CD13" i="71"/>
  <c r="CD9" i="72"/>
  <c r="CD13" i="72"/>
  <c r="CD22" i="72"/>
  <c r="BH22" i="63"/>
  <c r="BH13" i="63"/>
  <c r="BH26" i="63"/>
  <c r="BS9" i="64"/>
  <c r="BS13" i="70"/>
  <c r="BS22" i="70"/>
  <c r="BS9" i="71"/>
  <c r="BS22" i="71"/>
  <c r="BS13" i="72"/>
  <c r="BS13" i="73"/>
  <c r="W13" i="63"/>
  <c r="AC22" i="64"/>
  <c r="AC22" i="72"/>
  <c r="AE26" i="70"/>
  <c r="AE26" i="71"/>
  <c r="AD22" i="63"/>
  <c r="AD13" i="63"/>
  <c r="M13" i="73"/>
  <c r="W22" i="71"/>
  <c r="AC13" i="64"/>
  <c r="AC13" i="70"/>
  <c r="AC13" i="71"/>
  <c r="AC13" i="73"/>
  <c r="AE9" i="70"/>
  <c r="AE22" i="70"/>
  <c r="AE9" i="73"/>
  <c r="AL26" i="70"/>
  <c r="AL26" i="71"/>
  <c r="AL26" i="72"/>
  <c r="BS22" i="63"/>
  <c r="T9" i="71"/>
  <c r="W26" i="70"/>
  <c r="AA13" i="73"/>
  <c r="AC13" i="63"/>
  <c r="AE9" i="63"/>
  <c r="K26" i="64"/>
  <c r="K26" i="72"/>
  <c r="AD26" i="71"/>
  <c r="AD26" i="73"/>
  <c r="CD22" i="63"/>
  <c r="CD26" i="72"/>
  <c r="AL26" i="63"/>
  <c r="BH9" i="63"/>
  <c r="BH22" i="72"/>
  <c r="BH27" i="72" s="1"/>
  <c r="T22" i="63"/>
  <c r="AC9" i="64"/>
  <c r="M9" i="63"/>
  <c r="M22" i="71"/>
  <c r="M9" i="72"/>
  <c r="W9" i="64"/>
  <c r="AA13" i="64"/>
  <c r="AA26" i="64"/>
  <c r="AA13" i="63"/>
  <c r="AA26" i="63"/>
  <c r="AA22" i="71"/>
  <c r="AE13" i="63"/>
  <c r="T22" i="70"/>
  <c r="T27" i="70" s="1"/>
  <c r="T22" i="71"/>
  <c r="T9" i="63"/>
  <c r="AE22" i="63"/>
  <c r="AE26" i="63"/>
  <c r="AD9" i="63"/>
  <c r="AD26" i="63"/>
  <c r="CD9" i="63"/>
  <c r="AL22" i="71"/>
  <c r="BS26" i="63"/>
  <c r="AM9" i="63"/>
  <c r="AM22" i="71"/>
  <c r="AM13" i="73"/>
  <c r="M22" i="63"/>
  <c r="W9" i="63"/>
  <c r="W9" i="70"/>
  <c r="AA22" i="64"/>
  <c r="AE22" i="71"/>
  <c r="AE22" i="72"/>
  <c r="K26" i="63"/>
  <c r="AD9" i="72"/>
  <c r="CD13" i="63"/>
  <c r="CD9" i="70"/>
  <c r="AL13" i="63"/>
  <c r="BS22" i="64"/>
  <c r="BS9" i="70"/>
  <c r="BS22" i="72"/>
  <c r="BS9" i="73"/>
  <c r="K22" i="70"/>
  <c r="K9" i="71"/>
  <c r="AL9" i="63"/>
  <c r="BS9" i="63"/>
  <c r="AM13" i="72"/>
  <c r="AM26" i="72"/>
  <c r="M9" i="64"/>
  <c r="M9" i="71"/>
  <c r="M26" i="73"/>
  <c r="T26" i="64"/>
  <c r="W22" i="63"/>
  <c r="W22" i="64"/>
  <c r="AA9" i="64"/>
  <c r="AL22" i="63"/>
  <c r="BS13" i="63"/>
  <c r="AA9" i="70"/>
  <c r="AA13" i="70"/>
  <c r="AA22" i="70"/>
  <c r="AA9" i="73"/>
  <c r="AC22" i="63"/>
  <c r="AC9" i="73"/>
  <c r="AE26" i="64"/>
  <c r="AE26" i="72"/>
  <c r="K9" i="63"/>
  <c r="AD26" i="64"/>
  <c r="CD9" i="64"/>
  <c r="BH9" i="64"/>
  <c r="BH26" i="64"/>
  <c r="BH9" i="71"/>
  <c r="BH22" i="71"/>
  <c r="BS26" i="64"/>
  <c r="AA22" i="63"/>
  <c r="AC9" i="63"/>
  <c r="AC22" i="71"/>
  <c r="AE13" i="64"/>
  <c r="AE13" i="70"/>
  <c r="AE13" i="73"/>
  <c r="K22" i="63"/>
  <c r="K13" i="63"/>
  <c r="K22" i="64"/>
  <c r="K22" i="71"/>
  <c r="K26" i="71"/>
  <c r="K22" i="72"/>
  <c r="AD22" i="64"/>
  <c r="AD22" i="72"/>
  <c r="AD13" i="73"/>
  <c r="CD22" i="64"/>
  <c r="CD13" i="73"/>
  <c r="CD22" i="73"/>
  <c r="AL26" i="64"/>
  <c r="AL9" i="73"/>
  <c r="BH13" i="64"/>
  <c r="BH22" i="64"/>
  <c r="BH13" i="72"/>
  <c r="BS13" i="64"/>
  <c r="BS13" i="71"/>
  <c r="BS9" i="72"/>
  <c r="BH13" i="73"/>
  <c r="BH9" i="72"/>
  <c r="BH22" i="70"/>
  <c r="BH9" i="70"/>
  <c r="AL26" i="73"/>
  <c r="AL22" i="73"/>
  <c r="AL13" i="73"/>
  <c r="AL22" i="72"/>
  <c r="AL13" i="72"/>
  <c r="AL9" i="72"/>
  <c r="AL9" i="71"/>
  <c r="AL9" i="70"/>
  <c r="AL22" i="64"/>
  <c r="AL13" i="64"/>
  <c r="AL9" i="64"/>
  <c r="CD9" i="73"/>
  <c r="CD22" i="71"/>
  <c r="CD22" i="70"/>
  <c r="AD22" i="73"/>
  <c r="AD22" i="71"/>
  <c r="AD13" i="71"/>
  <c r="AD9" i="71"/>
  <c r="AD22" i="70"/>
  <c r="AD13" i="70"/>
  <c r="AD9" i="70"/>
  <c r="AA9" i="63"/>
  <c r="AM22" i="72"/>
  <c r="M22" i="72"/>
  <c r="AM22" i="70"/>
  <c r="M22" i="64"/>
  <c r="T9" i="72"/>
  <c r="W22" i="70"/>
  <c r="W22" i="72"/>
  <c r="K26" i="73"/>
  <c r="K22" i="73"/>
  <c r="T22" i="73"/>
  <c r="AM22" i="73"/>
  <c r="M22" i="73"/>
  <c r="K9" i="73"/>
  <c r="K14" i="73" s="1"/>
  <c r="AA22" i="73"/>
  <c r="W22" i="73"/>
  <c r="AC22" i="73"/>
  <c r="T9" i="73"/>
  <c r="W9" i="73"/>
  <c r="K9" i="70"/>
  <c r="AE22" i="73"/>
  <c r="AE9" i="72"/>
  <c r="AE22" i="64"/>
  <c r="AE9" i="64"/>
  <c r="AC13" i="72"/>
  <c r="AC9" i="72"/>
  <c r="AC9" i="71"/>
  <c r="AC22" i="70"/>
  <c r="AC9" i="70"/>
  <c r="AA26" i="72"/>
  <c r="AA13" i="72"/>
  <c r="AA9" i="71"/>
  <c r="AA22" i="72"/>
  <c r="AA9" i="72"/>
  <c r="W13" i="73"/>
  <c r="W26" i="72"/>
  <c r="W13" i="72"/>
  <c r="W9" i="72"/>
  <c r="W26" i="71"/>
  <c r="W9" i="71"/>
  <c r="T22" i="72"/>
  <c r="T27" i="72" s="1"/>
  <c r="T26" i="71"/>
  <c r="T9" i="70"/>
  <c r="T22" i="64"/>
  <c r="T13" i="64"/>
  <c r="T9" i="64"/>
  <c r="M9" i="73"/>
  <c r="M22" i="70"/>
  <c r="M9" i="70"/>
  <c r="AM9" i="73"/>
  <c r="AM9" i="72"/>
  <c r="AM9" i="71"/>
  <c r="AM26" i="70"/>
  <c r="AM13" i="70"/>
  <c r="AM9" i="70"/>
  <c r="AM22" i="64"/>
  <c r="AM13" i="64"/>
  <c r="AM26" i="63"/>
  <c r="AM22" i="63"/>
  <c r="AM13" i="63"/>
  <c r="BR13" i="73"/>
  <c r="BR13" i="63"/>
  <c r="BS14" i="71" l="1"/>
  <c r="BS14" i="70"/>
  <c r="T27" i="73"/>
  <c r="T27" i="63"/>
  <c r="T27" i="64"/>
  <c r="T27" i="71"/>
  <c r="AL27" i="64"/>
  <c r="AC14" i="71"/>
  <c r="K14" i="71"/>
  <c r="AC14" i="63"/>
  <c r="BS27" i="72"/>
  <c r="AE27" i="73"/>
  <c r="M27" i="73"/>
  <c r="W14" i="63"/>
  <c r="AC27" i="64"/>
  <c r="BS27" i="70"/>
  <c r="AC14" i="64"/>
  <c r="AC14" i="72"/>
  <c r="CD27" i="72"/>
  <c r="M14" i="72"/>
  <c r="AD14" i="72"/>
  <c r="BH14" i="73"/>
  <c r="AC27" i="71"/>
  <c r="BH14" i="63"/>
  <c r="AA14" i="64"/>
  <c r="AD27" i="72"/>
  <c r="W27" i="70"/>
  <c r="W27" i="63"/>
  <c r="M14" i="73"/>
  <c r="AE27" i="64"/>
  <c r="AL14" i="70"/>
  <c r="AL14" i="63"/>
  <c r="M27" i="63"/>
  <c r="BH27" i="70"/>
  <c r="M14" i="71"/>
  <c r="W14" i="70"/>
  <c r="AE27" i="63"/>
  <c r="AL27" i="71"/>
  <c r="CH13" i="72"/>
  <c r="AM14" i="71"/>
  <c r="W14" i="71"/>
  <c r="AA14" i="71"/>
  <c r="AC27" i="70"/>
  <c r="AM27" i="73"/>
  <c r="M27" i="64"/>
  <c r="CD27" i="71"/>
  <c r="CD14" i="64"/>
  <c r="BS27" i="71"/>
  <c r="BH27" i="73"/>
  <c r="CD14" i="70"/>
  <c r="CD14" i="72"/>
  <c r="CD27" i="64"/>
  <c r="BS14" i="72"/>
  <c r="BS27" i="64"/>
  <c r="CD27" i="70"/>
  <c r="BS14" i="73"/>
  <c r="AA27" i="73"/>
  <c r="BH14" i="70"/>
  <c r="T14" i="72"/>
  <c r="CD27" i="73"/>
  <c r="K27" i="70"/>
  <c r="BS14" i="64"/>
  <c r="BH27" i="63"/>
  <c r="BS27" i="73"/>
  <c r="AL14" i="71"/>
  <c r="AL27" i="63"/>
  <c r="AE14" i="72"/>
  <c r="AD27" i="70"/>
  <c r="AC14" i="73"/>
  <c r="AC27" i="72"/>
  <c r="W14" i="64"/>
  <c r="AD27" i="63"/>
  <c r="K14" i="64"/>
  <c r="T14" i="73"/>
  <c r="T14" i="63"/>
  <c r="AD14" i="73"/>
  <c r="W27" i="71"/>
  <c r="AE14" i="73"/>
  <c r="M14" i="64"/>
  <c r="AA14" i="73"/>
  <c r="AE14" i="71"/>
  <c r="CH13" i="64"/>
  <c r="K27" i="71"/>
  <c r="AE27" i="71"/>
  <c r="M14" i="63"/>
  <c r="AA27" i="63"/>
  <c r="AC27" i="63"/>
  <c r="AE27" i="70"/>
  <c r="M14" i="70"/>
  <c r="BH14" i="72"/>
  <c r="AL14" i="73"/>
  <c r="CD27" i="63"/>
  <c r="BH27" i="71"/>
  <c r="AA27" i="71"/>
  <c r="AR13" i="72"/>
  <c r="AM27" i="64"/>
  <c r="M27" i="70"/>
  <c r="T14" i="64"/>
  <c r="AE14" i="64"/>
  <c r="W27" i="73"/>
  <c r="M27" i="72"/>
  <c r="AD27" i="73"/>
  <c r="AL14" i="64"/>
  <c r="W27" i="64"/>
  <c r="T14" i="71"/>
  <c r="AD14" i="64"/>
  <c r="AM27" i="71"/>
  <c r="AA27" i="70"/>
  <c r="AM14" i="72"/>
  <c r="W14" i="72"/>
  <c r="AC14" i="70"/>
  <c r="AL14" i="72"/>
  <c r="BH14" i="71"/>
  <c r="CH22" i="64"/>
  <c r="CH26" i="70"/>
  <c r="AA14" i="63"/>
  <c r="BH14" i="64"/>
  <c r="K27" i="64"/>
  <c r="AE14" i="70"/>
  <c r="K14" i="63"/>
  <c r="AM27" i="72"/>
  <c r="K27" i="72"/>
  <c r="AL27" i="70"/>
  <c r="AC27" i="73"/>
  <c r="AD14" i="63"/>
  <c r="CD14" i="71"/>
  <c r="AR26" i="64"/>
  <c r="T14" i="70"/>
  <c r="K27" i="63"/>
  <c r="AE14" i="63"/>
  <c r="K14" i="72"/>
  <c r="AR13" i="63"/>
  <c r="AM14" i="64"/>
  <c r="AA27" i="72"/>
  <c r="K14" i="70"/>
  <c r="BH27" i="64"/>
  <c r="BS14" i="63"/>
  <c r="AE27" i="72"/>
  <c r="BS27" i="63"/>
  <c r="M27" i="71"/>
  <c r="AM27" i="63"/>
  <c r="AA14" i="72"/>
  <c r="AD27" i="71"/>
  <c r="AL27" i="72"/>
  <c r="AA27" i="64"/>
  <c r="AM14" i="63"/>
  <c r="CH26" i="71"/>
  <c r="AD27" i="64"/>
  <c r="AA14" i="70"/>
  <c r="AM14" i="73"/>
  <c r="AR9" i="63"/>
  <c r="BR26" i="70"/>
  <c r="W27" i="72"/>
  <c r="AM27" i="70"/>
  <c r="AR26" i="63"/>
  <c r="CH9" i="64"/>
  <c r="CH9" i="72"/>
  <c r="CH9" i="73"/>
  <c r="AM14" i="70"/>
  <c r="K27" i="73"/>
  <c r="CD14" i="63"/>
  <c r="AR26" i="72"/>
  <c r="AR26" i="73"/>
  <c r="CH26" i="72"/>
  <c r="CH22" i="73"/>
  <c r="CH26" i="73"/>
  <c r="W14" i="73"/>
  <c r="CD14" i="73"/>
  <c r="AL27" i="73"/>
  <c r="AD14" i="71"/>
  <c r="AD14" i="70"/>
  <c r="BR26" i="63"/>
  <c r="BR26" i="64"/>
  <c r="BR26" i="71"/>
  <c r="BR26" i="72"/>
  <c r="BR13" i="71"/>
  <c r="BR13" i="72"/>
  <c r="AR9" i="71"/>
  <c r="BR9" i="64"/>
  <c r="BR22" i="70"/>
  <c r="BR9" i="71"/>
  <c r="BR9" i="63"/>
  <c r="BR14" i="63" s="1"/>
  <c r="CH26" i="63"/>
  <c r="BR22" i="63"/>
  <c r="BR13" i="64"/>
  <c r="BR22" i="73"/>
  <c r="CH22" i="63"/>
  <c r="CH26" i="64"/>
  <c r="AR22" i="63"/>
  <c r="AR26" i="71"/>
  <c r="BR9" i="70"/>
  <c r="CH9" i="63"/>
  <c r="CH13" i="63"/>
  <c r="CH22" i="72"/>
  <c r="CH13" i="73"/>
  <c r="CH22" i="71"/>
  <c r="CH13" i="71"/>
  <c r="CH9" i="71"/>
  <c r="CH22" i="70"/>
  <c r="CH13" i="70"/>
  <c r="CH9" i="70"/>
  <c r="BR26" i="73"/>
  <c r="BR9" i="73"/>
  <c r="BR14" i="73" s="1"/>
  <c r="BR22" i="72"/>
  <c r="BR9" i="72"/>
  <c r="BR22" i="71"/>
  <c r="BR13" i="70"/>
  <c r="BR22" i="64"/>
  <c r="AR22" i="73"/>
  <c r="AR13" i="73"/>
  <c r="AR9" i="73"/>
  <c r="AR22" i="72"/>
  <c r="AR9" i="72"/>
  <c r="AR22" i="71"/>
  <c r="AR13" i="71"/>
  <c r="AR26" i="70"/>
  <c r="AR22" i="70"/>
  <c r="AR13" i="70"/>
  <c r="AR9" i="70"/>
  <c r="AR22" i="64"/>
  <c r="AR13" i="64"/>
  <c r="AR9" i="64"/>
  <c r="AB26" i="63"/>
  <c r="BL9" i="64"/>
  <c r="BL14" i="64" s="1"/>
  <c r="I26" i="71"/>
  <c r="I26" i="72"/>
  <c r="I22" i="63"/>
  <c r="I13" i="72"/>
  <c r="I13" i="64"/>
  <c r="I13" i="73"/>
  <c r="I26" i="73"/>
  <c r="I26" i="63"/>
  <c r="I13" i="63"/>
  <c r="I9" i="63"/>
  <c r="CH27" i="72" l="1"/>
  <c r="CI5" i="72"/>
  <c r="CH27" i="70"/>
  <c r="CH14" i="72"/>
  <c r="CI5" i="64"/>
  <c r="CH14" i="73"/>
  <c r="BL22" i="64"/>
  <c r="BL27" i="64" s="1"/>
  <c r="AR14" i="72"/>
  <c r="CH14" i="64"/>
  <c r="AR14" i="63"/>
  <c r="AR27" i="71"/>
  <c r="AA39" i="69"/>
  <c r="T39" i="69"/>
  <c r="AR27" i="64"/>
  <c r="CH27" i="71"/>
  <c r="AE38" i="69"/>
  <c r="T34" i="69"/>
  <c r="BH32" i="69"/>
  <c r="AE32" i="69"/>
  <c r="CD34" i="69"/>
  <c r="AL38" i="69"/>
  <c r="AD39" i="69"/>
  <c r="AC34" i="69"/>
  <c r="AL39" i="69"/>
  <c r="BS34" i="69"/>
  <c r="AB13" i="72"/>
  <c r="AB13" i="73"/>
  <c r="AB26" i="70"/>
  <c r="CH27" i="64"/>
  <c r="CF13" i="64"/>
  <c r="CF13" i="71"/>
  <c r="AB26" i="72"/>
  <c r="AB26" i="73"/>
  <c r="AR14" i="64"/>
  <c r="AM34" i="69"/>
  <c r="AB13" i="64"/>
  <c r="AR14" i="71"/>
  <c r="BR27" i="70"/>
  <c r="AB26" i="64"/>
  <c r="AR27" i="72"/>
  <c r="BR14" i="71"/>
  <c r="CH27" i="73"/>
  <c r="BR27" i="71"/>
  <c r="CF26" i="64"/>
  <c r="CF26" i="70"/>
  <c r="CF26" i="71"/>
  <c r="CF26" i="72"/>
  <c r="AR14" i="73"/>
  <c r="CH27" i="63"/>
  <c r="CF13" i="72"/>
  <c r="AR27" i="73"/>
  <c r="BR14" i="72"/>
  <c r="CH14" i="63"/>
  <c r="AR27" i="63"/>
  <c r="BR14" i="64"/>
  <c r="AB13" i="63"/>
  <c r="BR27" i="72"/>
  <c r="CH14" i="70"/>
  <c r="BR27" i="63"/>
  <c r="BR27" i="64"/>
  <c r="BR14" i="70"/>
  <c r="BR27" i="73"/>
  <c r="I27" i="63"/>
  <c r="I26" i="70"/>
  <c r="I26" i="64"/>
  <c r="AR14" i="70"/>
  <c r="AB22" i="63"/>
  <c r="AB27" i="63" s="1"/>
  <c r="AR27" i="70"/>
  <c r="I13" i="70"/>
  <c r="AB9" i="64"/>
  <c r="CH14" i="71"/>
  <c r="CF30" i="69"/>
  <c r="AB22" i="73"/>
  <c r="CF13" i="63"/>
  <c r="CF26" i="63"/>
  <c r="CF9" i="72"/>
  <c r="CF13" i="73"/>
  <c r="AB9" i="72"/>
  <c r="CF22" i="72"/>
  <c r="CF9" i="63"/>
  <c r="AB9" i="73"/>
  <c r="AB9" i="63"/>
  <c r="AB9" i="70"/>
  <c r="CI18" i="69"/>
  <c r="I22" i="73"/>
  <c r="I27" i="73" s="1"/>
  <c r="CF9" i="64"/>
  <c r="CF22" i="63"/>
  <c r="AB26" i="71"/>
  <c r="AB22" i="72"/>
  <c r="CF22" i="71"/>
  <c r="I22" i="72"/>
  <c r="I27" i="72" s="1"/>
  <c r="CF22" i="64"/>
  <c r="AB22" i="64"/>
  <c r="AB13" i="71"/>
  <c r="AB9" i="71"/>
  <c r="I22" i="64"/>
  <c r="I22" i="70"/>
  <c r="I13" i="71"/>
  <c r="I9" i="70"/>
  <c r="I14" i="63"/>
  <c r="AB22" i="71"/>
  <c r="AB22" i="70"/>
  <c r="AB13" i="70"/>
  <c r="I9" i="73"/>
  <c r="I14" i="73" s="1"/>
  <c r="I9" i="72"/>
  <c r="I14" i="72" s="1"/>
  <c r="I22" i="71"/>
  <c r="I27" i="71" s="1"/>
  <c r="I9" i="71"/>
  <c r="I9" i="64"/>
  <c r="I14" i="64" s="1"/>
  <c r="CF26" i="73"/>
  <c r="CF22" i="73"/>
  <c r="CF9" i="73"/>
  <c r="CF9" i="71"/>
  <c r="CF22" i="70"/>
  <c r="CF13" i="70"/>
  <c r="CF9" i="70"/>
  <c r="BN13" i="72"/>
  <c r="BN9" i="72"/>
  <c r="BN22" i="71"/>
  <c r="BN9" i="71"/>
  <c r="BN22" i="64"/>
  <c r="BN13" i="64"/>
  <c r="BN26" i="64"/>
  <c r="BN26" i="71"/>
  <c r="BN26" i="73"/>
  <c r="BN13" i="73"/>
  <c r="BN26" i="63"/>
  <c r="BN13" i="63"/>
  <c r="BN22" i="63"/>
  <c r="BN9" i="63"/>
  <c r="BO9" i="70"/>
  <c r="C29" i="69"/>
  <c r="S29" i="69"/>
  <c r="E29" i="69"/>
  <c r="F29" i="69"/>
  <c r="G29" i="69"/>
  <c r="H29" i="69"/>
  <c r="J29" i="69"/>
  <c r="K29" i="69"/>
  <c r="L29" i="69"/>
  <c r="M29" i="69"/>
  <c r="N29" i="69"/>
  <c r="O29" i="69"/>
  <c r="Q29" i="69"/>
  <c r="T29" i="69"/>
  <c r="U29" i="69"/>
  <c r="V29" i="69"/>
  <c r="W29" i="69"/>
  <c r="Y29" i="69"/>
  <c r="AA29" i="69"/>
  <c r="AC29" i="69"/>
  <c r="BQ29" i="69"/>
  <c r="AD29" i="69"/>
  <c r="AE29" i="69"/>
  <c r="AF29" i="69"/>
  <c r="AG29" i="69"/>
  <c r="AH29" i="69"/>
  <c r="AI29" i="69"/>
  <c r="AJ29" i="69"/>
  <c r="AK29" i="69"/>
  <c r="AL29" i="69"/>
  <c r="AM29" i="69"/>
  <c r="AP29" i="69"/>
  <c r="AQ29" i="69"/>
  <c r="AR29" i="69"/>
  <c r="AS29" i="69"/>
  <c r="AT29" i="69"/>
  <c r="AU29" i="69"/>
  <c r="AV29" i="69"/>
  <c r="AW29" i="69"/>
  <c r="AY29" i="69"/>
  <c r="AZ29" i="69"/>
  <c r="BB29" i="69"/>
  <c r="BE29" i="69"/>
  <c r="BF29" i="69"/>
  <c r="BG29" i="69"/>
  <c r="BH29" i="69"/>
  <c r="BI29" i="69"/>
  <c r="BK29" i="69"/>
  <c r="C30" i="69"/>
  <c r="S30" i="69"/>
  <c r="E30" i="69"/>
  <c r="F30" i="69"/>
  <c r="G30" i="69"/>
  <c r="H30" i="69"/>
  <c r="J30" i="69"/>
  <c r="K30" i="69"/>
  <c r="L30" i="69"/>
  <c r="M30" i="69"/>
  <c r="N30" i="69"/>
  <c r="O30" i="69"/>
  <c r="Q30" i="69"/>
  <c r="T30" i="69"/>
  <c r="U30" i="69"/>
  <c r="V30" i="69"/>
  <c r="W30" i="69"/>
  <c r="Y30" i="69"/>
  <c r="AA30" i="69"/>
  <c r="AC30" i="69"/>
  <c r="BQ30" i="69"/>
  <c r="AD30" i="69"/>
  <c r="AE30" i="69"/>
  <c r="AF30" i="69"/>
  <c r="AG30" i="69"/>
  <c r="AH30" i="69"/>
  <c r="AI30" i="69"/>
  <c r="AJ30" i="69"/>
  <c r="AK30" i="69"/>
  <c r="AL30" i="69"/>
  <c r="AM30" i="69"/>
  <c r="AP30" i="69"/>
  <c r="AQ30" i="69"/>
  <c r="AR30" i="69"/>
  <c r="AS30" i="69"/>
  <c r="AT30" i="69"/>
  <c r="AU30" i="69"/>
  <c r="AV30" i="69"/>
  <c r="AW30" i="69"/>
  <c r="AY30" i="69"/>
  <c r="AZ30" i="69"/>
  <c r="BB30" i="69"/>
  <c r="BE30" i="69"/>
  <c r="BF30" i="69"/>
  <c r="BG30" i="69"/>
  <c r="BH30" i="69"/>
  <c r="BI30" i="69"/>
  <c r="BK30" i="69"/>
  <c r="C31" i="69"/>
  <c r="S31" i="69"/>
  <c r="E31" i="69"/>
  <c r="F31" i="69"/>
  <c r="G31" i="69"/>
  <c r="H31" i="69"/>
  <c r="J31" i="69"/>
  <c r="K31" i="69"/>
  <c r="L31" i="69"/>
  <c r="M31" i="69"/>
  <c r="N31" i="69"/>
  <c r="O31" i="69"/>
  <c r="Q31" i="69"/>
  <c r="T31" i="69"/>
  <c r="U31" i="69"/>
  <c r="V31" i="69"/>
  <c r="W31" i="69"/>
  <c r="Y31" i="69"/>
  <c r="AA31" i="69"/>
  <c r="AC31" i="69"/>
  <c r="BQ31" i="69"/>
  <c r="AD31" i="69"/>
  <c r="AE31" i="69"/>
  <c r="AF31" i="69"/>
  <c r="AG31" i="69"/>
  <c r="AH31" i="69"/>
  <c r="AI31" i="69"/>
  <c r="AJ31" i="69"/>
  <c r="AK31" i="69"/>
  <c r="AL31" i="69"/>
  <c r="AM31" i="69"/>
  <c r="AP31" i="69"/>
  <c r="AQ31" i="69"/>
  <c r="AR31" i="69"/>
  <c r="AS31" i="69"/>
  <c r="AT31" i="69"/>
  <c r="AU31" i="69"/>
  <c r="AV31" i="69"/>
  <c r="AW31" i="69"/>
  <c r="AY31" i="69"/>
  <c r="AZ31" i="69"/>
  <c r="BB31" i="69"/>
  <c r="BE31" i="69"/>
  <c r="BF31" i="69"/>
  <c r="BG31" i="69"/>
  <c r="BH31" i="69"/>
  <c r="BI31" i="69"/>
  <c r="BK31" i="69"/>
  <c r="C32" i="69"/>
  <c r="S32" i="69"/>
  <c r="E32" i="69"/>
  <c r="G32" i="69"/>
  <c r="H32" i="69"/>
  <c r="J32" i="69"/>
  <c r="K32" i="69"/>
  <c r="L32" i="69"/>
  <c r="N32" i="69"/>
  <c r="O32" i="69"/>
  <c r="Q32" i="69"/>
  <c r="U32" i="69"/>
  <c r="V32" i="69"/>
  <c r="W32" i="69"/>
  <c r="Y32" i="69"/>
  <c r="BQ32" i="69"/>
  <c r="AF32" i="69"/>
  <c r="AG32" i="69"/>
  <c r="AH32" i="69"/>
  <c r="AI32" i="69"/>
  <c r="AJ32" i="69"/>
  <c r="AK32" i="69"/>
  <c r="AP32" i="69"/>
  <c r="AQ32" i="69"/>
  <c r="AS32" i="69"/>
  <c r="AT32" i="69"/>
  <c r="AU32" i="69"/>
  <c r="AV32" i="69"/>
  <c r="AW32" i="69"/>
  <c r="AY32" i="69"/>
  <c r="AZ32" i="69"/>
  <c r="BB32" i="69"/>
  <c r="BE32" i="69"/>
  <c r="BF32" i="69"/>
  <c r="BG32" i="69"/>
  <c r="BI32" i="69"/>
  <c r="BK32" i="69"/>
  <c r="S34" i="69"/>
  <c r="E36" i="69"/>
  <c r="G34" i="69"/>
  <c r="H35" i="69"/>
  <c r="J35" i="69"/>
  <c r="K34" i="69"/>
  <c r="L34" i="69"/>
  <c r="N34" i="69"/>
  <c r="O34" i="69"/>
  <c r="Q34" i="69"/>
  <c r="U35" i="69"/>
  <c r="V34" i="69"/>
  <c r="W35" i="69"/>
  <c r="Y34" i="69"/>
  <c r="BQ37" i="69"/>
  <c r="AF34" i="69"/>
  <c r="AG34" i="69"/>
  <c r="AH35" i="69"/>
  <c r="AI34" i="69"/>
  <c r="AJ34" i="69"/>
  <c r="AK34" i="69"/>
  <c r="AP34" i="69"/>
  <c r="AQ37" i="69"/>
  <c r="AS34" i="69"/>
  <c r="AT34" i="69"/>
  <c r="AU35" i="69"/>
  <c r="AV34" i="69"/>
  <c r="AW34" i="69"/>
  <c r="AY34" i="69"/>
  <c r="AZ35" i="69"/>
  <c r="BB34" i="69"/>
  <c r="BE35" i="69"/>
  <c r="BF34" i="69"/>
  <c r="BG35" i="69"/>
  <c r="BI37" i="69"/>
  <c r="BK34" i="69"/>
  <c r="C38" i="69"/>
  <c r="S38" i="69"/>
  <c r="E38" i="69"/>
  <c r="F38" i="69"/>
  <c r="G38" i="69"/>
  <c r="H38" i="69"/>
  <c r="J38" i="69"/>
  <c r="K38" i="69"/>
  <c r="L38" i="69"/>
  <c r="M38" i="69"/>
  <c r="N38" i="69"/>
  <c r="O38" i="69"/>
  <c r="Q38" i="69"/>
  <c r="U38" i="69"/>
  <c r="V38" i="69"/>
  <c r="W38" i="69"/>
  <c r="Y38" i="69"/>
  <c r="AC38" i="69"/>
  <c r="BQ38" i="69"/>
  <c r="AD38" i="69"/>
  <c r="AF38" i="69"/>
  <c r="AG38" i="69"/>
  <c r="AH38" i="69"/>
  <c r="AI38" i="69"/>
  <c r="AJ38" i="69"/>
  <c r="AK38" i="69"/>
  <c r="AP38" i="69"/>
  <c r="AQ38" i="69"/>
  <c r="AS38" i="69"/>
  <c r="AT38" i="69"/>
  <c r="AU38" i="69"/>
  <c r="AV38" i="69"/>
  <c r="AW38" i="69"/>
  <c r="AY38" i="69"/>
  <c r="AZ38" i="69"/>
  <c r="BB38" i="69"/>
  <c r="BE38" i="69"/>
  <c r="BF38" i="69"/>
  <c r="BG38" i="69"/>
  <c r="BH38" i="69"/>
  <c r="BI38" i="69"/>
  <c r="BK38" i="69"/>
  <c r="C39" i="69"/>
  <c r="S39" i="69"/>
  <c r="E39" i="69"/>
  <c r="G39" i="69"/>
  <c r="H39" i="69"/>
  <c r="J39" i="69"/>
  <c r="K39" i="69"/>
  <c r="L39" i="69"/>
  <c r="N39" i="69"/>
  <c r="O39" i="69"/>
  <c r="Q39" i="69"/>
  <c r="U39" i="69"/>
  <c r="V39" i="69"/>
  <c r="W39" i="69"/>
  <c r="Y39" i="69"/>
  <c r="BQ39" i="69"/>
  <c r="AF39" i="69"/>
  <c r="AG39" i="69"/>
  <c r="AH39" i="69"/>
  <c r="AI39" i="69"/>
  <c r="AJ39" i="69"/>
  <c r="AK39" i="69"/>
  <c r="AM39" i="69"/>
  <c r="AP39" i="69"/>
  <c r="AQ39" i="69"/>
  <c r="AS39" i="69"/>
  <c r="AT39" i="69"/>
  <c r="AU39" i="69"/>
  <c r="AV39" i="69"/>
  <c r="AW39" i="69"/>
  <c r="AY39" i="69"/>
  <c r="AZ39" i="69"/>
  <c r="BB39" i="69"/>
  <c r="BE39" i="69"/>
  <c r="BF39" i="69"/>
  <c r="BG39" i="69"/>
  <c r="BI39" i="69"/>
  <c r="BK39" i="69"/>
  <c r="BM29" i="69"/>
  <c r="BP29" i="69"/>
  <c r="BR29" i="69"/>
  <c r="BS29" i="69"/>
  <c r="BT29" i="69"/>
  <c r="BV29" i="69"/>
  <c r="BW29" i="69"/>
  <c r="BX29" i="69"/>
  <c r="BY29" i="69"/>
  <c r="BZ29" i="69"/>
  <c r="CA29" i="69"/>
  <c r="CB29" i="69"/>
  <c r="CC29" i="69"/>
  <c r="CD29" i="69"/>
  <c r="CG29" i="69"/>
  <c r="CH29" i="69"/>
  <c r="BM30" i="69"/>
  <c r="BP30" i="69"/>
  <c r="BR30" i="69"/>
  <c r="BS30" i="69"/>
  <c r="BT30" i="69"/>
  <c r="BV30" i="69"/>
  <c r="BW30" i="69"/>
  <c r="BX30" i="69"/>
  <c r="BY30" i="69"/>
  <c r="BZ30" i="69"/>
  <c r="CA30" i="69"/>
  <c r="CB30" i="69"/>
  <c r="CC30" i="69"/>
  <c r="CD30" i="69"/>
  <c r="CG30" i="69"/>
  <c r="CH30" i="69"/>
  <c r="BM31" i="69"/>
  <c r="BP31" i="69"/>
  <c r="BR31" i="69"/>
  <c r="BS31" i="69"/>
  <c r="BT31" i="69"/>
  <c r="BV31" i="69"/>
  <c r="BW31" i="69"/>
  <c r="BX31" i="69"/>
  <c r="BY31" i="69"/>
  <c r="BZ31" i="69"/>
  <c r="CA31" i="69"/>
  <c r="CB31" i="69"/>
  <c r="CC31" i="69"/>
  <c r="CD31" i="69"/>
  <c r="CG31" i="69"/>
  <c r="CH31" i="69"/>
  <c r="BM32" i="69"/>
  <c r="BP32" i="69"/>
  <c r="BT32" i="69"/>
  <c r="BW32" i="69"/>
  <c r="BX32" i="69"/>
  <c r="BY32" i="69"/>
  <c r="BZ32" i="69"/>
  <c r="CA32" i="69"/>
  <c r="CB32" i="69"/>
  <c r="CC32" i="69"/>
  <c r="CG32" i="69"/>
  <c r="BM34" i="69"/>
  <c r="BP34" i="69"/>
  <c r="BT35" i="69"/>
  <c r="BV35" i="69"/>
  <c r="BW34" i="69"/>
  <c r="BX34" i="69"/>
  <c r="BY35" i="69"/>
  <c r="BZ37" i="69"/>
  <c r="CA34" i="69"/>
  <c r="CB34" i="69"/>
  <c r="CC35" i="69"/>
  <c r="CG34" i="69"/>
  <c r="BM38" i="69"/>
  <c r="BP38" i="69"/>
  <c r="BT38" i="69"/>
  <c r="BV38" i="69"/>
  <c r="BW38" i="69"/>
  <c r="BX38" i="69"/>
  <c r="BY38" i="69"/>
  <c r="BZ38" i="69"/>
  <c r="CA38" i="69"/>
  <c r="CB38" i="69"/>
  <c r="CC38" i="69"/>
  <c r="CG38" i="69"/>
  <c r="BM39" i="69"/>
  <c r="BP39" i="69"/>
  <c r="BS39" i="69"/>
  <c r="BT39" i="69"/>
  <c r="BW39" i="69"/>
  <c r="BX39" i="69"/>
  <c r="BY39" i="69"/>
  <c r="BZ39" i="69"/>
  <c r="CA39" i="69"/>
  <c r="CB39" i="69"/>
  <c r="CC39" i="69"/>
  <c r="CD39" i="69"/>
  <c r="CG39" i="69"/>
  <c r="BL30" i="69"/>
  <c r="BL29" i="69"/>
  <c r="CF14" i="71" l="1"/>
  <c r="AB14" i="73"/>
  <c r="AB14" i="64"/>
  <c r="AV37" i="69"/>
  <c r="AV35" i="69"/>
  <c r="CH38" i="69"/>
  <c r="CI20" i="69"/>
  <c r="M32" i="69"/>
  <c r="CI6" i="69"/>
  <c r="CF27" i="64"/>
  <c r="CI7" i="69"/>
  <c r="C34" i="69"/>
  <c r="AQ35" i="69"/>
  <c r="CI8" i="69"/>
  <c r="CI11" i="69"/>
  <c r="CI12" i="69"/>
  <c r="CI25" i="69"/>
  <c r="CF27" i="70"/>
  <c r="AC32" i="69"/>
  <c r="BS32" i="69"/>
  <c r="BL39" i="69"/>
  <c r="CF27" i="71"/>
  <c r="CF39" i="71" s="1"/>
  <c r="AU36" i="69"/>
  <c r="AU34" i="69"/>
  <c r="BH39" i="69"/>
  <c r="AV36" i="69"/>
  <c r="AU37" i="69"/>
  <c r="AB14" i="72"/>
  <c r="AB27" i="73"/>
  <c r="AB14" i="70"/>
  <c r="BB36" i="69"/>
  <c r="T32" i="69"/>
  <c r="T38" i="69"/>
  <c r="AY35" i="69"/>
  <c r="AY37" i="69"/>
  <c r="L36" i="69"/>
  <c r="BB37" i="69"/>
  <c r="L37" i="69"/>
  <c r="N36" i="69"/>
  <c r="AZ37" i="69"/>
  <c r="AZ34" i="69"/>
  <c r="AZ36" i="69"/>
  <c r="AY36" i="69"/>
  <c r="J34" i="69"/>
  <c r="J37" i="69"/>
  <c r="N35" i="69"/>
  <c r="BH34" i="69"/>
  <c r="AB27" i="70"/>
  <c r="AB39" i="70" s="1"/>
  <c r="AS35" i="69"/>
  <c r="I27" i="70"/>
  <c r="I39" i="70" s="1"/>
  <c r="AB27" i="64"/>
  <c r="AA32" i="69"/>
  <c r="L35" i="69"/>
  <c r="AQ34" i="69"/>
  <c r="AQ36" i="69"/>
  <c r="Q36" i="69"/>
  <c r="Q35" i="69"/>
  <c r="Q37" i="69"/>
  <c r="BI36" i="69"/>
  <c r="S35" i="69"/>
  <c r="S36" i="69"/>
  <c r="S37" i="69"/>
  <c r="CD38" i="69"/>
  <c r="AA34" i="69"/>
  <c r="CD32" i="69"/>
  <c r="AD36" i="69"/>
  <c r="AD32" i="69"/>
  <c r="BV36" i="69"/>
  <c r="AE34" i="69"/>
  <c r="AE39" i="69"/>
  <c r="AT36" i="69"/>
  <c r="AL32" i="69"/>
  <c r="AA38" i="69"/>
  <c r="BZ34" i="69"/>
  <c r="M39" i="69"/>
  <c r="AT35" i="69"/>
  <c r="BF37" i="69"/>
  <c r="U37" i="69"/>
  <c r="U36" i="69"/>
  <c r="BI35" i="69"/>
  <c r="U34" i="69"/>
  <c r="BM36" i="69"/>
  <c r="AS37" i="69"/>
  <c r="J36" i="69"/>
  <c r="BB35" i="69"/>
  <c r="BI34" i="69"/>
  <c r="M34" i="69"/>
  <c r="BZ35" i="69"/>
  <c r="N37" i="69"/>
  <c r="AS36" i="69"/>
  <c r="BM37" i="69"/>
  <c r="BM35" i="69"/>
  <c r="CB37" i="69"/>
  <c r="CB36" i="69"/>
  <c r="AC39" i="69"/>
  <c r="AL34" i="69"/>
  <c r="AM32" i="69"/>
  <c r="CH39" i="69"/>
  <c r="BV37" i="69"/>
  <c r="AM38" i="69"/>
  <c r="AT37" i="69"/>
  <c r="BQ36" i="69"/>
  <c r="O36" i="69"/>
  <c r="H36" i="69"/>
  <c r="AK35" i="69"/>
  <c r="BS38" i="69"/>
  <c r="BV34" i="69"/>
  <c r="AI35" i="69"/>
  <c r="O35" i="69"/>
  <c r="AG37" i="69"/>
  <c r="O37" i="69"/>
  <c r="H37" i="69"/>
  <c r="BG36" i="69"/>
  <c r="H34" i="69"/>
  <c r="BR38" i="69"/>
  <c r="BE34" i="69"/>
  <c r="AR35" i="69"/>
  <c r="CC37" i="69"/>
  <c r="BE37" i="69"/>
  <c r="BZ36" i="69"/>
  <c r="BE36" i="69"/>
  <c r="G36" i="69"/>
  <c r="BG34" i="69"/>
  <c r="BG37" i="69"/>
  <c r="CA37" i="69"/>
  <c r="CA36" i="69"/>
  <c r="CA35" i="69"/>
  <c r="BY37" i="69"/>
  <c r="BX36" i="69"/>
  <c r="BX37" i="69"/>
  <c r="BW36" i="69"/>
  <c r="BW35" i="69"/>
  <c r="BW37" i="69"/>
  <c r="CF14" i="64"/>
  <c r="AP37" i="69"/>
  <c r="AP36" i="69"/>
  <c r="BQ35" i="69"/>
  <c r="AB27" i="72"/>
  <c r="AB39" i="72" s="1"/>
  <c r="CD37" i="69"/>
  <c r="AP35" i="69"/>
  <c r="G35" i="69"/>
  <c r="BT37" i="69"/>
  <c r="G37" i="69"/>
  <c r="V36" i="69"/>
  <c r="BP37" i="69"/>
  <c r="BP36" i="69"/>
  <c r="BP35" i="69"/>
  <c r="AW35" i="69"/>
  <c r="AW37" i="69"/>
  <c r="AW36" i="69"/>
  <c r="BQ34" i="69"/>
  <c r="E34" i="69"/>
  <c r="C36" i="69"/>
  <c r="C35" i="69"/>
  <c r="C37" i="69"/>
  <c r="V37" i="69"/>
  <c r="V35" i="69"/>
  <c r="E37" i="69"/>
  <c r="CG37" i="69"/>
  <c r="CG36" i="69"/>
  <c r="BF36" i="69"/>
  <c r="BF35" i="69"/>
  <c r="AH34" i="69"/>
  <c r="AH36" i="69"/>
  <c r="AH37" i="69"/>
  <c r="AI37" i="69"/>
  <c r="AI36" i="69"/>
  <c r="AK37" i="69"/>
  <c r="AF35" i="69"/>
  <c r="AF37" i="69"/>
  <c r="AG36" i="69"/>
  <c r="AG35" i="69"/>
  <c r="AJ36" i="69"/>
  <c r="AJ37" i="69"/>
  <c r="AJ35" i="69"/>
  <c r="AF36" i="69"/>
  <c r="AK36" i="69"/>
  <c r="E35" i="69"/>
  <c r="BK35" i="69"/>
  <c r="Y37" i="69"/>
  <c r="Y36" i="69"/>
  <c r="Y35" i="69"/>
  <c r="CF27" i="73"/>
  <c r="BK37" i="69"/>
  <c r="BK36" i="69"/>
  <c r="BS36" i="69"/>
  <c r="CF39" i="69"/>
  <c r="CF14" i="63"/>
  <c r="BS37" i="69"/>
  <c r="AB14" i="63"/>
  <c r="AB34" i="63" s="1"/>
  <c r="CF14" i="72"/>
  <c r="CD35" i="69"/>
  <c r="AR38" i="69"/>
  <c r="CF14" i="73"/>
  <c r="CF27" i="72"/>
  <c r="CD36" i="69"/>
  <c r="K37" i="69"/>
  <c r="K35" i="69"/>
  <c r="K36" i="69"/>
  <c r="W34" i="69"/>
  <c r="AM37" i="69"/>
  <c r="AM36" i="69"/>
  <c r="AC37" i="69"/>
  <c r="AC36" i="69"/>
  <c r="AC35" i="69"/>
  <c r="W36" i="69"/>
  <c r="W37" i="69"/>
  <c r="BN30" i="69"/>
  <c r="BO26" i="70"/>
  <c r="I14" i="71"/>
  <c r="I27" i="64"/>
  <c r="I14" i="70"/>
  <c r="T35" i="69"/>
  <c r="T37" i="69"/>
  <c r="T36" i="69"/>
  <c r="I29" i="69"/>
  <c r="AM35" i="69"/>
  <c r="CF29" i="69"/>
  <c r="AB29" i="69"/>
  <c r="BO26" i="72"/>
  <c r="BO13" i="73"/>
  <c r="CF31" i="69"/>
  <c r="CF14" i="70"/>
  <c r="CF27" i="63"/>
  <c r="CF39" i="63" s="1"/>
  <c r="I30" i="69"/>
  <c r="BN27" i="71"/>
  <c r="BO13" i="70"/>
  <c r="BO14" i="70" s="1"/>
  <c r="BO13" i="72"/>
  <c r="BO13" i="63"/>
  <c r="BO26" i="63"/>
  <c r="AB31" i="69"/>
  <c r="AB30" i="69"/>
  <c r="AB14" i="71"/>
  <c r="AB27" i="71"/>
  <c r="AB39" i="71" s="1"/>
  <c r="I31" i="69"/>
  <c r="BN27" i="63"/>
  <c r="BN39" i="63" s="1"/>
  <c r="BN29" i="69"/>
  <c r="BN14" i="63"/>
  <c r="BO9" i="63"/>
  <c r="BO22" i="63"/>
  <c r="BN9" i="70"/>
  <c r="BO26" i="64"/>
  <c r="BO26" i="71"/>
  <c r="BN13" i="70"/>
  <c r="BN22" i="73"/>
  <c r="BN27" i="73" s="1"/>
  <c r="BN9" i="73"/>
  <c r="BN14" i="73" s="1"/>
  <c r="BN26" i="72"/>
  <c r="BN22" i="72"/>
  <c r="BN14" i="72"/>
  <c r="BN13" i="71"/>
  <c r="BN14" i="71" s="1"/>
  <c r="BN22" i="70"/>
  <c r="BN26" i="70"/>
  <c r="BN27" i="64"/>
  <c r="BN9" i="64"/>
  <c r="BN14" i="64" s="1"/>
  <c r="BO22" i="72"/>
  <c r="BO26" i="73"/>
  <c r="BO13" i="71"/>
  <c r="BO22" i="73"/>
  <c r="BO9" i="73"/>
  <c r="BO9" i="72"/>
  <c r="BO22" i="71"/>
  <c r="BO9" i="71"/>
  <c r="BO22" i="70"/>
  <c r="BO13" i="64"/>
  <c r="BY34" i="69"/>
  <c r="CC36" i="69"/>
  <c r="BY36" i="69"/>
  <c r="BT36" i="69"/>
  <c r="CG35" i="69"/>
  <c r="CB35" i="69"/>
  <c r="BX35" i="69"/>
  <c r="BS35" i="69"/>
  <c r="BT34" i="69"/>
  <c r="CC34" i="69"/>
  <c r="CI20" i="72"/>
  <c r="X29" i="72"/>
  <c r="CI20" i="71"/>
  <c r="X29" i="71"/>
  <c r="X26" i="70"/>
  <c r="X29" i="70"/>
  <c r="X26" i="72"/>
  <c r="X26" i="63"/>
  <c r="X13" i="63"/>
  <c r="X9" i="63"/>
  <c r="C29" i="63"/>
  <c r="S29" i="63"/>
  <c r="E29" i="63"/>
  <c r="F29" i="63"/>
  <c r="G29" i="63"/>
  <c r="H29" i="63"/>
  <c r="I29" i="63"/>
  <c r="J29" i="63"/>
  <c r="K29" i="63"/>
  <c r="L29" i="63"/>
  <c r="M29" i="63"/>
  <c r="N29" i="63"/>
  <c r="O29" i="63"/>
  <c r="Q29" i="63"/>
  <c r="T29" i="63"/>
  <c r="V29" i="63"/>
  <c r="W29" i="63"/>
  <c r="Y29" i="63"/>
  <c r="AA29" i="63"/>
  <c r="AB29" i="63"/>
  <c r="AC29" i="63"/>
  <c r="BQ29" i="63"/>
  <c r="AD29" i="63"/>
  <c r="AE29" i="63"/>
  <c r="AF29" i="63"/>
  <c r="AG29" i="63"/>
  <c r="AH29" i="63"/>
  <c r="AI29" i="63"/>
  <c r="AJ29" i="63"/>
  <c r="AK29" i="63"/>
  <c r="AL29" i="63"/>
  <c r="AM29" i="63"/>
  <c r="AP29" i="63"/>
  <c r="AQ29" i="63"/>
  <c r="AR29" i="63"/>
  <c r="AS29" i="63"/>
  <c r="AT29" i="63"/>
  <c r="AU29" i="63"/>
  <c r="AV29" i="63"/>
  <c r="AW29" i="63"/>
  <c r="AY29" i="63"/>
  <c r="AZ29" i="63"/>
  <c r="BB29" i="63"/>
  <c r="BE29" i="63"/>
  <c r="BF29" i="63"/>
  <c r="BG29" i="63"/>
  <c r="BH29" i="63"/>
  <c r="BI29" i="63"/>
  <c r="BK29" i="63"/>
  <c r="C30" i="63"/>
  <c r="S30" i="63"/>
  <c r="E30" i="63"/>
  <c r="F30" i="63"/>
  <c r="G30" i="63"/>
  <c r="H30" i="63"/>
  <c r="I30" i="63"/>
  <c r="J30" i="63"/>
  <c r="K30" i="63"/>
  <c r="L30" i="63"/>
  <c r="M30" i="63"/>
  <c r="N30" i="63"/>
  <c r="O30" i="63"/>
  <c r="Q30" i="63"/>
  <c r="T30" i="63"/>
  <c r="V30" i="63"/>
  <c r="W30" i="63"/>
  <c r="Y30" i="63"/>
  <c r="AA30" i="63"/>
  <c r="AB30" i="63"/>
  <c r="AC30" i="63"/>
  <c r="BQ30" i="63"/>
  <c r="AD30" i="63"/>
  <c r="AE30" i="63"/>
  <c r="AF30" i="63"/>
  <c r="AG30" i="63"/>
  <c r="AH30" i="63"/>
  <c r="AI30" i="63"/>
  <c r="AJ30" i="63"/>
  <c r="AK30" i="63"/>
  <c r="AL30" i="63"/>
  <c r="AM30" i="63"/>
  <c r="AP30" i="63"/>
  <c r="AQ30" i="63"/>
  <c r="AR30" i="63"/>
  <c r="AS30" i="63"/>
  <c r="AT30" i="63"/>
  <c r="AU30" i="63"/>
  <c r="AV30" i="63"/>
  <c r="AW30" i="63"/>
  <c r="AY30" i="63"/>
  <c r="AZ30" i="63"/>
  <c r="BB30" i="63"/>
  <c r="BE30" i="63"/>
  <c r="BF30" i="63"/>
  <c r="BG30" i="63"/>
  <c r="BH30" i="63"/>
  <c r="BI30" i="63"/>
  <c r="BK30" i="63"/>
  <c r="C31" i="63"/>
  <c r="S31" i="63"/>
  <c r="E31" i="63"/>
  <c r="F31" i="63"/>
  <c r="G31" i="63"/>
  <c r="H31" i="63"/>
  <c r="I31" i="63"/>
  <c r="J31" i="63"/>
  <c r="K31" i="63"/>
  <c r="L31" i="63"/>
  <c r="M31" i="63"/>
  <c r="N31" i="63"/>
  <c r="O31" i="63"/>
  <c r="Q31" i="63"/>
  <c r="T31" i="63"/>
  <c r="V31" i="63"/>
  <c r="W31" i="63"/>
  <c r="Y31" i="63"/>
  <c r="AA31" i="63"/>
  <c r="AB31" i="63"/>
  <c r="AC31" i="63"/>
  <c r="BQ31" i="63"/>
  <c r="AD31" i="63"/>
  <c r="AE31" i="63"/>
  <c r="AF31" i="63"/>
  <c r="AG31" i="63"/>
  <c r="AH31" i="63"/>
  <c r="AI31" i="63"/>
  <c r="AJ31" i="63"/>
  <c r="AK31" i="63"/>
  <c r="AL31" i="63"/>
  <c r="AM31" i="63"/>
  <c r="AP31" i="63"/>
  <c r="AQ31" i="63"/>
  <c r="AR31" i="63"/>
  <c r="AS31" i="63"/>
  <c r="AT31" i="63"/>
  <c r="AU31" i="63"/>
  <c r="AV31" i="63"/>
  <c r="AW31" i="63"/>
  <c r="AY31" i="63"/>
  <c r="AZ31" i="63"/>
  <c r="BB31" i="63"/>
  <c r="BE31" i="63"/>
  <c r="BF31" i="63"/>
  <c r="BG31" i="63"/>
  <c r="BH31" i="63"/>
  <c r="BI31" i="63"/>
  <c r="BK31" i="63"/>
  <c r="C32" i="63"/>
  <c r="S32" i="63"/>
  <c r="E32" i="63"/>
  <c r="F32" i="63"/>
  <c r="G32" i="63"/>
  <c r="H32" i="63"/>
  <c r="I32" i="63"/>
  <c r="J32" i="63"/>
  <c r="K32" i="63"/>
  <c r="L32" i="63"/>
  <c r="M32" i="63"/>
  <c r="N32" i="63"/>
  <c r="O32" i="63"/>
  <c r="Q32" i="63"/>
  <c r="T32" i="63"/>
  <c r="V32" i="63"/>
  <c r="W32" i="63"/>
  <c r="Y32" i="63"/>
  <c r="AA32" i="63"/>
  <c r="AC32" i="63"/>
  <c r="BQ32" i="63"/>
  <c r="AD32" i="63"/>
  <c r="AE32" i="63"/>
  <c r="AF32" i="63"/>
  <c r="AG32" i="63"/>
  <c r="AH32" i="63"/>
  <c r="AI32" i="63"/>
  <c r="AJ32" i="63"/>
  <c r="AK32" i="63"/>
  <c r="AL32" i="63"/>
  <c r="AM32" i="63"/>
  <c r="AP32" i="63"/>
  <c r="AQ32" i="63"/>
  <c r="AR32" i="63"/>
  <c r="AS32" i="63"/>
  <c r="AT32" i="63"/>
  <c r="AU32" i="63"/>
  <c r="AV32" i="63"/>
  <c r="AW32" i="63"/>
  <c r="AY32" i="63"/>
  <c r="AZ32" i="63"/>
  <c r="BB32" i="63"/>
  <c r="BE32" i="63"/>
  <c r="BF32" i="63"/>
  <c r="BG32" i="63"/>
  <c r="BH32" i="63"/>
  <c r="BI32" i="63"/>
  <c r="BK32" i="63"/>
  <c r="C34" i="63"/>
  <c r="S35" i="63"/>
  <c r="E36" i="63"/>
  <c r="F34" i="63"/>
  <c r="G35" i="63"/>
  <c r="H36" i="63"/>
  <c r="I34" i="63"/>
  <c r="J35" i="63"/>
  <c r="K35" i="63"/>
  <c r="L36" i="63"/>
  <c r="M37" i="63"/>
  <c r="N34" i="63"/>
  <c r="O35" i="63"/>
  <c r="Q36" i="63"/>
  <c r="T35" i="63"/>
  <c r="V34" i="63"/>
  <c r="W34" i="63"/>
  <c r="Y36" i="63"/>
  <c r="AA34" i="63"/>
  <c r="AC35" i="63"/>
  <c r="BQ36" i="63"/>
  <c r="AD34" i="63"/>
  <c r="AE34" i="63"/>
  <c r="AF35" i="63"/>
  <c r="AG36" i="63"/>
  <c r="AH34" i="63"/>
  <c r="AI36" i="63"/>
  <c r="AJ35" i="63"/>
  <c r="AK36" i="63"/>
  <c r="AL36" i="63"/>
  <c r="AM37" i="63"/>
  <c r="AP35" i="63"/>
  <c r="AQ36" i="63"/>
  <c r="AR36" i="63"/>
  <c r="AS34" i="63"/>
  <c r="AT35" i="63"/>
  <c r="AU36" i="63"/>
  <c r="AV36" i="63"/>
  <c r="AW36" i="63"/>
  <c r="AY35" i="63"/>
  <c r="AZ36" i="63"/>
  <c r="BB34" i="63"/>
  <c r="BE36" i="63"/>
  <c r="BF35" i="63"/>
  <c r="BG36" i="63"/>
  <c r="BH34" i="63"/>
  <c r="BI34" i="63"/>
  <c r="BK35" i="63"/>
  <c r="C38" i="63"/>
  <c r="S38" i="63"/>
  <c r="E38" i="63"/>
  <c r="F38" i="63"/>
  <c r="G38" i="63"/>
  <c r="H38" i="63"/>
  <c r="I38" i="63"/>
  <c r="J38" i="63"/>
  <c r="K38" i="63"/>
  <c r="L38" i="63"/>
  <c r="M38" i="63"/>
  <c r="N38" i="63"/>
  <c r="O38" i="63"/>
  <c r="Q38" i="63"/>
  <c r="T38" i="63"/>
  <c r="V38" i="63"/>
  <c r="W38" i="63"/>
  <c r="Y38" i="63"/>
  <c r="AA38" i="63"/>
  <c r="AC38" i="63"/>
  <c r="BQ38" i="63"/>
  <c r="AD38" i="63"/>
  <c r="AE38" i="63"/>
  <c r="AF38" i="63"/>
  <c r="AG38" i="63"/>
  <c r="AH38" i="63"/>
  <c r="AI38" i="63"/>
  <c r="AJ38" i="63"/>
  <c r="AK38" i="63"/>
  <c r="AL38" i="63"/>
  <c r="AM38" i="63"/>
  <c r="AP38" i="63"/>
  <c r="AQ38" i="63"/>
  <c r="AR38" i="63"/>
  <c r="AS38" i="63"/>
  <c r="AT38" i="63"/>
  <c r="AU38" i="63"/>
  <c r="AV38" i="63"/>
  <c r="AW38" i="63"/>
  <c r="AY38" i="63"/>
  <c r="AZ38" i="63"/>
  <c r="BB38" i="63"/>
  <c r="BE38" i="63"/>
  <c r="BF38" i="63"/>
  <c r="BG38" i="63"/>
  <c r="BH38" i="63"/>
  <c r="BI38" i="63"/>
  <c r="BK38" i="63"/>
  <c r="C39" i="63"/>
  <c r="S39" i="63"/>
  <c r="E39" i="63"/>
  <c r="F39" i="63"/>
  <c r="G39" i="63"/>
  <c r="H39" i="63"/>
  <c r="I39" i="63"/>
  <c r="J39" i="63"/>
  <c r="K39" i="63"/>
  <c r="L39" i="63"/>
  <c r="M39" i="63"/>
  <c r="N39" i="63"/>
  <c r="O39" i="63"/>
  <c r="Q39" i="63"/>
  <c r="T39" i="63"/>
  <c r="V39" i="63"/>
  <c r="W39" i="63"/>
  <c r="Y39" i="63"/>
  <c r="AA39" i="63"/>
  <c r="AB39" i="63"/>
  <c r="AC39" i="63"/>
  <c r="BQ39" i="63"/>
  <c r="AD39" i="63"/>
  <c r="AE39" i="63"/>
  <c r="AF39" i="63"/>
  <c r="AG39" i="63"/>
  <c r="AH39" i="63"/>
  <c r="AI39" i="63"/>
  <c r="AJ39" i="63"/>
  <c r="AK39" i="63"/>
  <c r="AL39" i="63"/>
  <c r="AM39" i="63"/>
  <c r="AP39" i="63"/>
  <c r="AQ39" i="63"/>
  <c r="AR39" i="63"/>
  <c r="AS39" i="63"/>
  <c r="AT39" i="63"/>
  <c r="AU39" i="63"/>
  <c r="AV39" i="63"/>
  <c r="AW39" i="63"/>
  <c r="AY39" i="63"/>
  <c r="AZ39" i="63"/>
  <c r="BB39" i="63"/>
  <c r="BE39" i="63"/>
  <c r="BF39" i="63"/>
  <c r="BG39" i="63"/>
  <c r="BH39" i="63"/>
  <c r="BI39" i="63"/>
  <c r="BK39" i="63"/>
  <c r="BM29" i="63"/>
  <c r="BN29" i="63"/>
  <c r="BO29" i="63"/>
  <c r="BP29" i="63"/>
  <c r="BR29" i="63"/>
  <c r="BS29" i="63"/>
  <c r="BT29" i="63"/>
  <c r="BV29" i="63"/>
  <c r="BW29" i="63"/>
  <c r="BX29" i="63"/>
  <c r="BY29" i="63"/>
  <c r="BZ29" i="63"/>
  <c r="CA29" i="63"/>
  <c r="CB29" i="63"/>
  <c r="CC29" i="63"/>
  <c r="CD29" i="63"/>
  <c r="CF29" i="63"/>
  <c r="CG29" i="63"/>
  <c r="CH29" i="63"/>
  <c r="BM30" i="63"/>
  <c r="BN30" i="63"/>
  <c r="BO30" i="63"/>
  <c r="BP30" i="63"/>
  <c r="BR30" i="63"/>
  <c r="BS30" i="63"/>
  <c r="BT30" i="63"/>
  <c r="BV30" i="63"/>
  <c r="BW30" i="63"/>
  <c r="BX30" i="63"/>
  <c r="BY30" i="63"/>
  <c r="BZ30" i="63"/>
  <c r="CA30" i="63"/>
  <c r="CB30" i="63"/>
  <c r="CC30" i="63"/>
  <c r="CD30" i="63"/>
  <c r="CF30" i="63"/>
  <c r="CG30" i="63"/>
  <c r="CH30" i="63"/>
  <c r="BM31" i="63"/>
  <c r="BN31" i="63"/>
  <c r="BO31" i="63"/>
  <c r="BP31" i="63"/>
  <c r="BR31" i="63"/>
  <c r="BS31" i="63"/>
  <c r="BT31" i="63"/>
  <c r="BV31" i="63"/>
  <c r="BW31" i="63"/>
  <c r="BX31" i="63"/>
  <c r="BY31" i="63"/>
  <c r="BZ31" i="63"/>
  <c r="CA31" i="63"/>
  <c r="CB31" i="63"/>
  <c r="CC31" i="63"/>
  <c r="CD31" i="63"/>
  <c r="CF31" i="63"/>
  <c r="CG31" i="63"/>
  <c r="CH31" i="63"/>
  <c r="BM32" i="63"/>
  <c r="BP32" i="63"/>
  <c r="BR32" i="63"/>
  <c r="BS32" i="63"/>
  <c r="BT32" i="63"/>
  <c r="BW32" i="63"/>
  <c r="BX32" i="63"/>
  <c r="BY32" i="63"/>
  <c r="BZ32" i="63"/>
  <c r="CA32" i="63"/>
  <c r="CB32" i="63"/>
  <c r="CC32" i="63"/>
  <c r="CD32" i="63"/>
  <c r="CG32" i="63"/>
  <c r="CH32" i="63"/>
  <c r="BM34" i="63"/>
  <c r="BP36" i="63"/>
  <c r="BR34" i="63"/>
  <c r="BS34" i="63"/>
  <c r="BT35" i="63"/>
  <c r="BV37" i="63"/>
  <c r="BW34" i="63"/>
  <c r="BX34" i="63"/>
  <c r="BY35" i="63"/>
  <c r="BZ35" i="63"/>
  <c r="CA34" i="63"/>
  <c r="CB34" i="63"/>
  <c r="CC36" i="63"/>
  <c r="CD34" i="63"/>
  <c r="CG34" i="63"/>
  <c r="CH35" i="63"/>
  <c r="BM38" i="63"/>
  <c r="BP38" i="63"/>
  <c r="BR38" i="63"/>
  <c r="BS38" i="63"/>
  <c r="BT38" i="63"/>
  <c r="BV38" i="63"/>
  <c r="BW38" i="63"/>
  <c r="BX38" i="63"/>
  <c r="BY38" i="63"/>
  <c r="BZ38" i="63"/>
  <c r="CA38" i="63"/>
  <c r="CB38" i="63"/>
  <c r="CC38" i="63"/>
  <c r="CD38" i="63"/>
  <c r="CG38" i="63"/>
  <c r="CH38" i="63"/>
  <c r="BM39" i="63"/>
  <c r="BP39" i="63"/>
  <c r="BR39" i="63"/>
  <c r="BS39" i="63"/>
  <c r="BT39" i="63"/>
  <c r="BW39" i="63"/>
  <c r="BX39" i="63"/>
  <c r="BY39" i="63"/>
  <c r="BZ39" i="63"/>
  <c r="CA39" i="63"/>
  <c r="CB39" i="63"/>
  <c r="CC39" i="63"/>
  <c r="CD39" i="63"/>
  <c r="CG39" i="63"/>
  <c r="CH39" i="63"/>
  <c r="R26" i="63"/>
  <c r="CI20" i="70"/>
  <c r="CI18" i="63"/>
  <c r="R29" i="72"/>
  <c r="R29" i="63"/>
  <c r="CI7" i="70"/>
  <c r="R30" i="72"/>
  <c r="CI6" i="63"/>
  <c r="CI25" i="63"/>
  <c r="CI20" i="63"/>
  <c r="BL30" i="63"/>
  <c r="BL29" i="70"/>
  <c r="CI8" i="73"/>
  <c r="BL30" i="72"/>
  <c r="CH31" i="73"/>
  <c r="CG31" i="73"/>
  <c r="CF31" i="73"/>
  <c r="CD31" i="73"/>
  <c r="CC31" i="73"/>
  <c r="CB31" i="73"/>
  <c r="CA31" i="73"/>
  <c r="BZ31" i="73"/>
  <c r="BY31" i="73"/>
  <c r="BX31" i="73"/>
  <c r="BW31" i="73"/>
  <c r="BV31" i="73"/>
  <c r="BT31" i="73"/>
  <c r="BS31" i="73"/>
  <c r="BR31" i="73"/>
  <c r="BP31" i="73"/>
  <c r="BM31" i="73"/>
  <c r="BK31" i="73"/>
  <c r="BI31" i="73"/>
  <c r="BH31" i="73"/>
  <c r="BG31" i="73"/>
  <c r="BF31" i="73"/>
  <c r="BE31" i="73"/>
  <c r="BB31" i="73"/>
  <c r="AZ31" i="73"/>
  <c r="AY31" i="73"/>
  <c r="AW31" i="73"/>
  <c r="AV31" i="73"/>
  <c r="AU31" i="73"/>
  <c r="AT31" i="73"/>
  <c r="AS31" i="73"/>
  <c r="AR31" i="73"/>
  <c r="AQ31" i="73"/>
  <c r="AP31" i="73"/>
  <c r="AM31" i="73"/>
  <c r="AL31" i="73"/>
  <c r="AK31" i="73"/>
  <c r="AJ31" i="73"/>
  <c r="AI31" i="73"/>
  <c r="AH31" i="73"/>
  <c r="AG31" i="73"/>
  <c r="AF31" i="73"/>
  <c r="AE31" i="73"/>
  <c r="AD31" i="73"/>
  <c r="BQ31" i="73"/>
  <c r="AC31" i="73"/>
  <c r="AB31" i="73"/>
  <c r="AA31" i="73"/>
  <c r="Y31" i="73"/>
  <c r="W31" i="73"/>
  <c r="V31" i="73"/>
  <c r="U31" i="73"/>
  <c r="T31" i="73"/>
  <c r="Q31" i="73"/>
  <c r="O31" i="73"/>
  <c r="N31" i="73"/>
  <c r="M31" i="73"/>
  <c r="L31" i="73"/>
  <c r="K31" i="73"/>
  <c r="J31" i="73"/>
  <c r="I31" i="73"/>
  <c r="H31" i="73"/>
  <c r="G31" i="73"/>
  <c r="F31" i="73"/>
  <c r="E31" i="73"/>
  <c r="S31" i="73"/>
  <c r="C31" i="73"/>
  <c r="CH30" i="73"/>
  <c r="CG30" i="73"/>
  <c r="CF30" i="73"/>
  <c r="CD30" i="73"/>
  <c r="CC30" i="73"/>
  <c r="CB30" i="73"/>
  <c r="CA30" i="73"/>
  <c r="BZ30" i="73"/>
  <c r="BY30" i="73"/>
  <c r="BX30" i="73"/>
  <c r="BW30" i="73"/>
  <c r="BV30" i="73"/>
  <c r="BT30" i="73"/>
  <c r="BS30" i="73"/>
  <c r="BR30" i="73"/>
  <c r="BP30" i="73"/>
  <c r="BM30" i="73"/>
  <c r="BK30" i="73"/>
  <c r="BI30" i="73"/>
  <c r="BH30" i="73"/>
  <c r="BG30" i="73"/>
  <c r="BF30" i="73"/>
  <c r="BE30" i="73"/>
  <c r="BB30" i="73"/>
  <c r="AZ30" i="73"/>
  <c r="AY30" i="73"/>
  <c r="AW30" i="73"/>
  <c r="AV30" i="73"/>
  <c r="AU30" i="73"/>
  <c r="AT30" i="73"/>
  <c r="AS30" i="73"/>
  <c r="AR30" i="73"/>
  <c r="AQ30" i="73"/>
  <c r="AP30" i="73"/>
  <c r="AM30" i="73"/>
  <c r="AL30" i="73"/>
  <c r="AK30" i="73"/>
  <c r="AJ30" i="73"/>
  <c r="AI30" i="73"/>
  <c r="AH30" i="73"/>
  <c r="AG30" i="73"/>
  <c r="AF30" i="73"/>
  <c r="AE30" i="73"/>
  <c r="AD30" i="73"/>
  <c r="BQ30" i="73"/>
  <c r="AC30" i="73"/>
  <c r="AB30" i="73"/>
  <c r="AA30" i="73"/>
  <c r="Y30" i="73"/>
  <c r="W30" i="73"/>
  <c r="V30" i="73"/>
  <c r="U30" i="73"/>
  <c r="T30" i="73"/>
  <c r="Q30" i="73"/>
  <c r="O30" i="73"/>
  <c r="N30" i="73"/>
  <c r="M30" i="73"/>
  <c r="L30" i="73"/>
  <c r="K30" i="73"/>
  <c r="J30" i="73"/>
  <c r="I30" i="73"/>
  <c r="H30" i="73"/>
  <c r="G30" i="73"/>
  <c r="F30" i="73"/>
  <c r="E30" i="73"/>
  <c r="S30" i="73"/>
  <c r="C30" i="73"/>
  <c r="CH29" i="73"/>
  <c r="CG29" i="73"/>
  <c r="CF29" i="73"/>
  <c r="CD29" i="73"/>
  <c r="CC29" i="73"/>
  <c r="CB29" i="73"/>
  <c r="CA29" i="73"/>
  <c r="BZ29" i="73"/>
  <c r="BY29" i="73"/>
  <c r="BX29" i="73"/>
  <c r="BW29" i="73"/>
  <c r="BV29" i="73"/>
  <c r="BT29" i="73"/>
  <c r="BS29" i="73"/>
  <c r="BR29" i="73"/>
  <c r="BP29" i="73"/>
  <c r="BO29" i="73"/>
  <c r="BN29" i="73"/>
  <c r="BM29" i="73"/>
  <c r="BK29" i="73"/>
  <c r="BI29" i="73"/>
  <c r="BH29" i="73"/>
  <c r="BG29" i="73"/>
  <c r="BF29" i="73"/>
  <c r="BE29" i="73"/>
  <c r="BB29" i="73"/>
  <c r="AZ29" i="73"/>
  <c r="AY29" i="73"/>
  <c r="AW29" i="73"/>
  <c r="AV29" i="73"/>
  <c r="AU29" i="73"/>
  <c r="AT29" i="73"/>
  <c r="AS29" i="73"/>
  <c r="AR29" i="73"/>
  <c r="AQ29" i="73"/>
  <c r="AP29" i="73"/>
  <c r="AM29" i="73"/>
  <c r="AL29" i="73"/>
  <c r="AK29" i="73"/>
  <c r="AJ29" i="73"/>
  <c r="AI29" i="73"/>
  <c r="AH29" i="73"/>
  <c r="AG29" i="73"/>
  <c r="AF29" i="73"/>
  <c r="AE29" i="73"/>
  <c r="AD29" i="73"/>
  <c r="BQ29" i="73"/>
  <c r="AC29" i="73"/>
  <c r="AB29" i="73"/>
  <c r="AA29" i="73"/>
  <c r="Y29" i="73"/>
  <c r="W29" i="73"/>
  <c r="V29" i="73"/>
  <c r="U29" i="73"/>
  <c r="T29" i="73"/>
  <c r="Q29" i="73"/>
  <c r="O29" i="73"/>
  <c r="N29" i="73"/>
  <c r="M29" i="73"/>
  <c r="L29" i="73"/>
  <c r="K29" i="73"/>
  <c r="J29" i="73"/>
  <c r="I29" i="73"/>
  <c r="H29" i="73"/>
  <c r="G29" i="73"/>
  <c r="F29" i="73"/>
  <c r="E29" i="73"/>
  <c r="S29" i="73"/>
  <c r="C29" i="73"/>
  <c r="CC39" i="73"/>
  <c r="BG39" i="73"/>
  <c r="AG39" i="73"/>
  <c r="AF39" i="73"/>
  <c r="Q39" i="73"/>
  <c r="BF39" i="73"/>
  <c r="AM39" i="73"/>
  <c r="Y26" i="73"/>
  <c r="T39" i="73"/>
  <c r="F26" i="73"/>
  <c r="CG39" i="73"/>
  <c r="CD39" i="73"/>
  <c r="CB39" i="73"/>
  <c r="CA39" i="73"/>
  <c r="BT39" i="73"/>
  <c r="BS39" i="73"/>
  <c r="BK39" i="73"/>
  <c r="BI39" i="73"/>
  <c r="BH39" i="73"/>
  <c r="AY39" i="73"/>
  <c r="AW39" i="73"/>
  <c r="AU39" i="73"/>
  <c r="AS39" i="73"/>
  <c r="AQ39" i="73"/>
  <c r="AK39" i="73"/>
  <c r="AI39" i="73"/>
  <c r="AD39" i="73"/>
  <c r="AA39" i="73"/>
  <c r="Y22" i="73"/>
  <c r="W39" i="73"/>
  <c r="U39" i="73"/>
  <c r="O39" i="73"/>
  <c r="N39" i="73"/>
  <c r="M39" i="73"/>
  <c r="J39" i="73"/>
  <c r="I39" i="73"/>
  <c r="F22" i="73"/>
  <c r="E39" i="73"/>
  <c r="CH38" i="73"/>
  <c r="BY38" i="73"/>
  <c r="BF32" i="73"/>
  <c r="AY38" i="73"/>
  <c r="AF38" i="73"/>
  <c r="Y9" i="73"/>
  <c r="Y14" i="73" s="1"/>
  <c r="F14" i="73"/>
  <c r="CH31" i="72"/>
  <c r="CG31" i="72"/>
  <c r="CF31" i="72"/>
  <c r="CD31" i="72"/>
  <c r="CC31" i="72"/>
  <c r="CB31" i="72"/>
  <c r="CA31" i="72"/>
  <c r="BZ31" i="72"/>
  <c r="BY31" i="72"/>
  <c r="BX31" i="72"/>
  <c r="BW31" i="72"/>
  <c r="BV31" i="72"/>
  <c r="BT31" i="72"/>
  <c r="BS31" i="72"/>
  <c r="BR31" i="72"/>
  <c r="BP31" i="72"/>
  <c r="BM31" i="72"/>
  <c r="BK31" i="72"/>
  <c r="BI31" i="72"/>
  <c r="BH31" i="72"/>
  <c r="BG31" i="72"/>
  <c r="BF31" i="72"/>
  <c r="BE31" i="72"/>
  <c r="BB31" i="72"/>
  <c r="AZ31" i="72"/>
  <c r="AY31" i="72"/>
  <c r="AW31" i="72"/>
  <c r="AV31" i="72"/>
  <c r="AU31" i="72"/>
  <c r="AT31" i="72"/>
  <c r="AS31" i="72"/>
  <c r="AR31" i="72"/>
  <c r="AQ31" i="72"/>
  <c r="AP31" i="72"/>
  <c r="AM31" i="72"/>
  <c r="AL31" i="72"/>
  <c r="AK31" i="72"/>
  <c r="AJ31" i="72"/>
  <c r="AI31" i="72"/>
  <c r="AH31" i="72"/>
  <c r="AG31" i="72"/>
  <c r="AF31" i="72"/>
  <c r="AE31" i="72"/>
  <c r="AD31" i="72"/>
  <c r="BQ31" i="72"/>
  <c r="AC31" i="72"/>
  <c r="AB31" i="72"/>
  <c r="AA31" i="72"/>
  <c r="Y31" i="72"/>
  <c r="W31" i="72"/>
  <c r="V31" i="72"/>
  <c r="U31" i="72"/>
  <c r="T31" i="72"/>
  <c r="Q31" i="72"/>
  <c r="O31" i="72"/>
  <c r="N31" i="72"/>
  <c r="M31" i="72"/>
  <c r="L31" i="72"/>
  <c r="K31" i="72"/>
  <c r="J31" i="72"/>
  <c r="I31" i="72"/>
  <c r="H31" i="72"/>
  <c r="G31" i="72"/>
  <c r="F31" i="72"/>
  <c r="E31" i="72"/>
  <c r="S31" i="72"/>
  <c r="C31" i="72"/>
  <c r="CH30" i="72"/>
  <c r="CG30" i="72"/>
  <c r="CF30" i="72"/>
  <c r="CD30" i="72"/>
  <c r="CC30" i="72"/>
  <c r="CB30" i="72"/>
  <c r="CA30" i="72"/>
  <c r="BZ30" i="72"/>
  <c r="BY30" i="72"/>
  <c r="BX30" i="72"/>
  <c r="BW30" i="72"/>
  <c r="BV30" i="72"/>
  <c r="BT30" i="72"/>
  <c r="BS30" i="72"/>
  <c r="BR30" i="72"/>
  <c r="BP30" i="72"/>
  <c r="BM30" i="72"/>
  <c r="BK30" i="72"/>
  <c r="BI30" i="72"/>
  <c r="BH30" i="72"/>
  <c r="BG30" i="72"/>
  <c r="BF30" i="72"/>
  <c r="BE30" i="72"/>
  <c r="BB30" i="72"/>
  <c r="AZ30" i="72"/>
  <c r="AY30" i="72"/>
  <c r="AW30" i="72"/>
  <c r="AV30" i="72"/>
  <c r="AU30" i="72"/>
  <c r="AT30" i="72"/>
  <c r="AS30" i="72"/>
  <c r="AR30" i="72"/>
  <c r="AQ30" i="72"/>
  <c r="AP30" i="72"/>
  <c r="AM30" i="72"/>
  <c r="AL30" i="72"/>
  <c r="AK30" i="72"/>
  <c r="AJ30" i="72"/>
  <c r="AI30" i="72"/>
  <c r="AH30" i="72"/>
  <c r="AG30" i="72"/>
  <c r="AF30" i="72"/>
  <c r="AE30" i="72"/>
  <c r="AD30" i="72"/>
  <c r="BQ30" i="72"/>
  <c r="AC30" i="72"/>
  <c r="AB30" i="72"/>
  <c r="AA30" i="72"/>
  <c r="Y30" i="72"/>
  <c r="W30" i="72"/>
  <c r="V30" i="72"/>
  <c r="U30" i="72"/>
  <c r="T30" i="72"/>
  <c r="Q30" i="72"/>
  <c r="O30" i="72"/>
  <c r="N30" i="72"/>
  <c r="M30" i="72"/>
  <c r="L30" i="72"/>
  <c r="K30" i="72"/>
  <c r="J30" i="72"/>
  <c r="I30" i="72"/>
  <c r="H30" i="72"/>
  <c r="G30" i="72"/>
  <c r="F30" i="72"/>
  <c r="E30" i="72"/>
  <c r="S30" i="72"/>
  <c r="C30" i="72"/>
  <c r="CH29" i="72"/>
  <c r="CG29" i="72"/>
  <c r="CF29" i="72"/>
  <c r="CD29" i="72"/>
  <c r="CC29" i="72"/>
  <c r="CB29" i="72"/>
  <c r="CA29" i="72"/>
  <c r="BZ29" i="72"/>
  <c r="BY29" i="72"/>
  <c r="BX29" i="72"/>
  <c r="BW29" i="72"/>
  <c r="BV29" i="72"/>
  <c r="BT29" i="72"/>
  <c r="BS29" i="72"/>
  <c r="BR29" i="72"/>
  <c r="BP29" i="72"/>
  <c r="BO29" i="72"/>
  <c r="BN29" i="72"/>
  <c r="BM29" i="72"/>
  <c r="BK29" i="72"/>
  <c r="BI29" i="72"/>
  <c r="BH29" i="72"/>
  <c r="BG29" i="72"/>
  <c r="BF29" i="72"/>
  <c r="BE29" i="72"/>
  <c r="BB29" i="72"/>
  <c r="AZ29" i="72"/>
  <c r="AY29" i="72"/>
  <c r="AW29" i="72"/>
  <c r="AV29" i="72"/>
  <c r="AU29" i="72"/>
  <c r="AT29" i="72"/>
  <c r="AS29" i="72"/>
  <c r="AR29" i="72"/>
  <c r="AQ29" i="72"/>
  <c r="AP29" i="72"/>
  <c r="AM29" i="72"/>
  <c r="AL29" i="72"/>
  <c r="AK29" i="72"/>
  <c r="AJ29" i="72"/>
  <c r="AI29" i="72"/>
  <c r="AH29" i="72"/>
  <c r="AG29" i="72"/>
  <c r="AF29" i="72"/>
  <c r="AE29" i="72"/>
  <c r="AD29" i="72"/>
  <c r="BQ29" i="72"/>
  <c r="AC29" i="72"/>
  <c r="AB29" i="72"/>
  <c r="AA29" i="72"/>
  <c r="Y29" i="72"/>
  <c r="W29" i="72"/>
  <c r="V29" i="72"/>
  <c r="U29" i="72"/>
  <c r="T29" i="72"/>
  <c r="Q29" i="72"/>
  <c r="O29" i="72"/>
  <c r="N29" i="72"/>
  <c r="L29" i="72"/>
  <c r="K29" i="72"/>
  <c r="J29" i="72"/>
  <c r="I29" i="72"/>
  <c r="H29" i="72"/>
  <c r="G29" i="72"/>
  <c r="F29" i="72"/>
  <c r="E29" i="72"/>
  <c r="S29" i="72"/>
  <c r="C29" i="72"/>
  <c r="BF39" i="72"/>
  <c r="AG39" i="72"/>
  <c r="CC39" i="72"/>
  <c r="Y26" i="72"/>
  <c r="Q39" i="72"/>
  <c r="M39" i="72"/>
  <c r="F26" i="72"/>
  <c r="CH39" i="72"/>
  <c r="CG39" i="72"/>
  <c r="CB39" i="72"/>
  <c r="CA39" i="72"/>
  <c r="BZ39" i="72"/>
  <c r="BX39" i="72"/>
  <c r="BW39" i="72"/>
  <c r="BT39" i="72"/>
  <c r="BS39" i="72"/>
  <c r="BK39" i="72"/>
  <c r="BG39" i="72"/>
  <c r="BB39" i="72"/>
  <c r="AW39" i="72"/>
  <c r="AV39" i="72"/>
  <c r="AU39" i="72"/>
  <c r="AS39" i="72"/>
  <c r="AQ39" i="72"/>
  <c r="AP39" i="72"/>
  <c r="AM39" i="72"/>
  <c r="AK39" i="72"/>
  <c r="AI39" i="72"/>
  <c r="AF39" i="72"/>
  <c r="AE39" i="72"/>
  <c r="AD39" i="72"/>
  <c r="BQ39" i="72"/>
  <c r="AC39" i="72"/>
  <c r="AA39" i="72"/>
  <c r="Y22" i="72"/>
  <c r="T39" i="72"/>
  <c r="N39" i="72"/>
  <c r="K39" i="72"/>
  <c r="I39" i="72"/>
  <c r="F22" i="72"/>
  <c r="E39" i="72"/>
  <c r="S39" i="72"/>
  <c r="H38" i="72"/>
  <c r="BQ38" i="72"/>
  <c r="Y9" i="72"/>
  <c r="Y14" i="72" s="1"/>
  <c r="Y38" i="72" s="1"/>
  <c r="U38" i="72"/>
  <c r="Q38" i="72"/>
  <c r="L38" i="72"/>
  <c r="F14" i="72"/>
  <c r="E38" i="72"/>
  <c r="CH31" i="71"/>
  <c r="CG31" i="71"/>
  <c r="CF31" i="71"/>
  <c r="CD31" i="71"/>
  <c r="CC31" i="71"/>
  <c r="CB31" i="71"/>
  <c r="CA31" i="71"/>
  <c r="BZ31" i="71"/>
  <c r="BY31" i="71"/>
  <c r="BX31" i="71"/>
  <c r="BW31" i="71"/>
  <c r="BV31" i="71"/>
  <c r="BT31" i="71"/>
  <c r="BS31" i="71"/>
  <c r="BR31" i="71"/>
  <c r="BP31" i="71"/>
  <c r="BM31" i="71"/>
  <c r="BK31" i="71"/>
  <c r="BI31" i="71"/>
  <c r="BH31" i="71"/>
  <c r="BG31" i="71"/>
  <c r="BF31" i="71"/>
  <c r="BE31" i="71"/>
  <c r="BB31" i="71"/>
  <c r="AZ31" i="71"/>
  <c r="AY31" i="71"/>
  <c r="AW31" i="71"/>
  <c r="AV31" i="71"/>
  <c r="AU31" i="71"/>
  <c r="AT31" i="71"/>
  <c r="AS31" i="71"/>
  <c r="AR31" i="71"/>
  <c r="AQ31" i="71"/>
  <c r="AP31" i="71"/>
  <c r="AM31" i="71"/>
  <c r="AL31" i="71"/>
  <c r="AK31" i="71"/>
  <c r="AJ31" i="71"/>
  <c r="AI31" i="71"/>
  <c r="AH31" i="71"/>
  <c r="AG31" i="71"/>
  <c r="AF31" i="71"/>
  <c r="AE31" i="71"/>
  <c r="AD31" i="71"/>
  <c r="BQ31" i="71"/>
  <c r="AC31" i="71"/>
  <c r="AB31" i="71"/>
  <c r="AA31" i="71"/>
  <c r="Y31" i="71"/>
  <c r="W31" i="71"/>
  <c r="V31" i="71"/>
  <c r="U31" i="71"/>
  <c r="T31" i="71"/>
  <c r="Q31" i="71"/>
  <c r="O31" i="71"/>
  <c r="N31" i="71"/>
  <c r="M31" i="71"/>
  <c r="L31" i="71"/>
  <c r="K31" i="71"/>
  <c r="J31" i="71"/>
  <c r="I31" i="71"/>
  <c r="H31" i="71"/>
  <c r="G31" i="71"/>
  <c r="F31" i="71"/>
  <c r="E31" i="71"/>
  <c r="S31" i="71"/>
  <c r="C31" i="71"/>
  <c r="CH30" i="71"/>
  <c r="CG30" i="71"/>
  <c r="CF30" i="71"/>
  <c r="CD30" i="71"/>
  <c r="CC30" i="71"/>
  <c r="CB30" i="71"/>
  <c r="CA30" i="71"/>
  <c r="BZ30" i="71"/>
  <c r="BY30" i="71"/>
  <c r="BX30" i="71"/>
  <c r="BW30" i="71"/>
  <c r="BV30" i="71"/>
  <c r="BT30" i="71"/>
  <c r="BS30" i="71"/>
  <c r="BR30" i="71"/>
  <c r="BP30" i="71"/>
  <c r="BM30" i="71"/>
  <c r="BK30" i="71"/>
  <c r="BI30" i="71"/>
  <c r="BH30" i="71"/>
  <c r="BG30" i="71"/>
  <c r="BF30" i="71"/>
  <c r="BE30" i="71"/>
  <c r="BB30" i="71"/>
  <c r="AZ30" i="71"/>
  <c r="AY30" i="71"/>
  <c r="AW30" i="71"/>
  <c r="AV30" i="71"/>
  <c r="AU30" i="71"/>
  <c r="AT30" i="71"/>
  <c r="AS30" i="71"/>
  <c r="AR30" i="71"/>
  <c r="AQ30" i="71"/>
  <c r="AP30" i="71"/>
  <c r="AM30" i="71"/>
  <c r="AL30" i="71"/>
  <c r="AK30" i="71"/>
  <c r="AJ30" i="71"/>
  <c r="AI30" i="71"/>
  <c r="AH30" i="71"/>
  <c r="AG30" i="71"/>
  <c r="AF30" i="71"/>
  <c r="AE30" i="71"/>
  <c r="AD30" i="71"/>
  <c r="BQ30" i="71"/>
  <c r="AC30" i="71"/>
  <c r="AB30" i="71"/>
  <c r="AA30" i="71"/>
  <c r="Y30" i="71"/>
  <c r="W30" i="71"/>
  <c r="V30" i="71"/>
  <c r="U30" i="71"/>
  <c r="T30" i="71"/>
  <c r="Q30" i="71"/>
  <c r="O30" i="71"/>
  <c r="N30" i="71"/>
  <c r="M30" i="71"/>
  <c r="L30" i="71"/>
  <c r="K30" i="71"/>
  <c r="J30" i="71"/>
  <c r="I30" i="71"/>
  <c r="H30" i="71"/>
  <c r="G30" i="71"/>
  <c r="F30" i="71"/>
  <c r="E30" i="71"/>
  <c r="S30" i="71"/>
  <c r="C30" i="71"/>
  <c r="CH29" i="71"/>
  <c r="CG29" i="71"/>
  <c r="CF29" i="71"/>
  <c r="CD29" i="71"/>
  <c r="CC29" i="71"/>
  <c r="CB29" i="71"/>
  <c r="CA29" i="71"/>
  <c r="BZ29" i="71"/>
  <c r="BY29" i="71"/>
  <c r="BX29" i="71"/>
  <c r="BW29" i="71"/>
  <c r="BV29" i="71"/>
  <c r="BT29" i="71"/>
  <c r="BS29" i="71"/>
  <c r="BR29" i="71"/>
  <c r="BP29" i="71"/>
  <c r="BO29" i="71"/>
  <c r="BN29" i="71"/>
  <c r="BM29" i="71"/>
  <c r="BK29" i="71"/>
  <c r="BI29" i="71"/>
  <c r="BH29" i="71"/>
  <c r="BG29" i="71"/>
  <c r="BF29" i="71"/>
  <c r="BE29" i="71"/>
  <c r="BB29" i="71"/>
  <c r="AZ29" i="71"/>
  <c r="AY29" i="71"/>
  <c r="AW29" i="71"/>
  <c r="AV29" i="71"/>
  <c r="AU29" i="71"/>
  <c r="AT29" i="71"/>
  <c r="AS29" i="71"/>
  <c r="AR29" i="71"/>
  <c r="AQ29" i="71"/>
  <c r="AP29" i="71"/>
  <c r="AM29" i="71"/>
  <c r="AL29" i="71"/>
  <c r="AK29" i="71"/>
  <c r="AJ29" i="71"/>
  <c r="AI29" i="71"/>
  <c r="AH29" i="71"/>
  <c r="AG29" i="71"/>
  <c r="AF29" i="71"/>
  <c r="AE29" i="71"/>
  <c r="AD29" i="71"/>
  <c r="BQ29" i="71"/>
  <c r="AC29" i="71"/>
  <c r="AB29" i="71"/>
  <c r="AA29" i="71"/>
  <c r="Y29" i="71"/>
  <c r="W29" i="71"/>
  <c r="V29" i="71"/>
  <c r="U29" i="71"/>
  <c r="T29" i="71"/>
  <c r="Q29" i="71"/>
  <c r="O29" i="71"/>
  <c r="N29" i="71"/>
  <c r="M29" i="71"/>
  <c r="L29" i="71"/>
  <c r="K29" i="71"/>
  <c r="J29" i="71"/>
  <c r="I29" i="71"/>
  <c r="H29" i="71"/>
  <c r="G29" i="71"/>
  <c r="F29" i="71"/>
  <c r="E29" i="71"/>
  <c r="S29" i="71"/>
  <c r="C29" i="71"/>
  <c r="AG39" i="71"/>
  <c r="BG39" i="71"/>
  <c r="Y26" i="71"/>
  <c r="T39" i="71"/>
  <c r="F26" i="71"/>
  <c r="CG39" i="71"/>
  <c r="CD39" i="71"/>
  <c r="CB39" i="71"/>
  <c r="BS39" i="71"/>
  <c r="BK39" i="71"/>
  <c r="BF39" i="71"/>
  <c r="BE39" i="71"/>
  <c r="AT39" i="71"/>
  <c r="AS39" i="71"/>
  <c r="AQ39" i="71"/>
  <c r="AM39" i="71"/>
  <c r="AL39" i="71"/>
  <c r="AI39" i="71"/>
  <c r="AH39" i="71"/>
  <c r="AF39" i="71"/>
  <c r="AE39" i="71"/>
  <c r="AD39" i="71"/>
  <c r="AC39" i="71"/>
  <c r="Y22" i="71"/>
  <c r="Q39" i="71"/>
  <c r="N39" i="71"/>
  <c r="M39" i="71"/>
  <c r="I39" i="71"/>
  <c r="F22" i="71"/>
  <c r="CA38" i="71"/>
  <c r="BV38" i="71"/>
  <c r="Y9" i="71"/>
  <c r="Y14" i="71" s="1"/>
  <c r="F14" i="71"/>
  <c r="BN30" i="71"/>
  <c r="CH31" i="70"/>
  <c r="CG31" i="70"/>
  <c r="CF31" i="70"/>
  <c r="CD31" i="70"/>
  <c r="CC31" i="70"/>
  <c r="CB31" i="70"/>
  <c r="CA31" i="70"/>
  <c r="BZ31" i="70"/>
  <c r="BY31" i="70"/>
  <c r="BX31" i="70"/>
  <c r="BW31" i="70"/>
  <c r="BV31" i="70"/>
  <c r="BT31" i="70"/>
  <c r="BS31" i="70"/>
  <c r="BR31" i="70"/>
  <c r="BP31" i="70"/>
  <c r="BM31" i="70"/>
  <c r="BK31" i="70"/>
  <c r="BI31" i="70"/>
  <c r="BH31" i="70"/>
  <c r="BG31" i="70"/>
  <c r="BF31" i="70"/>
  <c r="BE31" i="70"/>
  <c r="BB31" i="70"/>
  <c r="AZ31" i="70"/>
  <c r="AY31" i="70"/>
  <c r="AW31" i="70"/>
  <c r="AV31" i="70"/>
  <c r="AU31" i="70"/>
  <c r="AT31" i="70"/>
  <c r="AS31" i="70"/>
  <c r="AR31" i="70"/>
  <c r="AQ31" i="70"/>
  <c r="AP31" i="70"/>
  <c r="AM31" i="70"/>
  <c r="AL31" i="70"/>
  <c r="AK31" i="70"/>
  <c r="AJ31" i="70"/>
  <c r="AI31" i="70"/>
  <c r="AH31" i="70"/>
  <c r="AG31" i="70"/>
  <c r="AF31" i="70"/>
  <c r="AE31" i="70"/>
  <c r="AD31" i="70"/>
  <c r="BQ31" i="70"/>
  <c r="AC31" i="70"/>
  <c r="AB31" i="70"/>
  <c r="AA31" i="70"/>
  <c r="Y31" i="70"/>
  <c r="W31" i="70"/>
  <c r="V31" i="70"/>
  <c r="U31" i="70"/>
  <c r="T31" i="70"/>
  <c r="Q31" i="70"/>
  <c r="O31" i="70"/>
  <c r="N31" i="70"/>
  <c r="M31" i="70"/>
  <c r="L31" i="70"/>
  <c r="K31" i="70"/>
  <c r="J31" i="70"/>
  <c r="I31" i="70"/>
  <c r="H31" i="70"/>
  <c r="G31" i="70"/>
  <c r="F31" i="70"/>
  <c r="E31" i="70"/>
  <c r="S31" i="70"/>
  <c r="C31" i="70"/>
  <c r="CH30" i="70"/>
  <c r="CG30" i="70"/>
  <c r="CF30" i="70"/>
  <c r="CD30" i="70"/>
  <c r="CC30" i="70"/>
  <c r="CB30" i="70"/>
  <c r="CA30" i="70"/>
  <c r="BZ30" i="70"/>
  <c r="BY30" i="70"/>
  <c r="BX30" i="70"/>
  <c r="BW30" i="70"/>
  <c r="BV30" i="70"/>
  <c r="BT30" i="70"/>
  <c r="BS30" i="70"/>
  <c r="BR30" i="70"/>
  <c r="BP30" i="70"/>
  <c r="BM30" i="70"/>
  <c r="BK30" i="70"/>
  <c r="BI30" i="70"/>
  <c r="BH30" i="70"/>
  <c r="BG30" i="70"/>
  <c r="BF30" i="70"/>
  <c r="BE30" i="70"/>
  <c r="BB30" i="70"/>
  <c r="AZ30" i="70"/>
  <c r="AY30" i="70"/>
  <c r="AW30" i="70"/>
  <c r="AV30" i="70"/>
  <c r="AU30" i="70"/>
  <c r="AT30" i="70"/>
  <c r="AS30" i="70"/>
  <c r="AR30" i="70"/>
  <c r="AQ30" i="70"/>
  <c r="AP30" i="70"/>
  <c r="AM30" i="70"/>
  <c r="AL30" i="70"/>
  <c r="AK30" i="70"/>
  <c r="AJ30" i="70"/>
  <c r="AI30" i="70"/>
  <c r="AH30" i="70"/>
  <c r="AG30" i="70"/>
  <c r="AF30" i="70"/>
  <c r="AE30" i="70"/>
  <c r="AD30" i="70"/>
  <c r="BQ30" i="70"/>
  <c r="AC30" i="70"/>
  <c r="AB30" i="70"/>
  <c r="AA30" i="70"/>
  <c r="Y30" i="70"/>
  <c r="W30" i="70"/>
  <c r="V30" i="70"/>
  <c r="U30" i="70"/>
  <c r="T30" i="70"/>
  <c r="Q30" i="70"/>
  <c r="O30" i="70"/>
  <c r="N30" i="70"/>
  <c r="M30" i="70"/>
  <c r="L30" i="70"/>
  <c r="K30" i="70"/>
  <c r="J30" i="70"/>
  <c r="I30" i="70"/>
  <c r="H30" i="70"/>
  <c r="G30" i="70"/>
  <c r="F30" i="70"/>
  <c r="E30" i="70"/>
  <c r="S30" i="70"/>
  <c r="C30" i="70"/>
  <c r="CH29" i="70"/>
  <c r="CG29" i="70"/>
  <c r="CF29" i="70"/>
  <c r="CD29" i="70"/>
  <c r="CC29" i="70"/>
  <c r="CB29" i="70"/>
  <c r="CA29" i="70"/>
  <c r="BZ29" i="70"/>
  <c r="BY29" i="70"/>
  <c r="BX29" i="70"/>
  <c r="BW29" i="70"/>
  <c r="BV29" i="70"/>
  <c r="BT29" i="70"/>
  <c r="BS29" i="70"/>
  <c r="BR29" i="70"/>
  <c r="BP29" i="70"/>
  <c r="BO29" i="70"/>
  <c r="BN29" i="70"/>
  <c r="BM29" i="70"/>
  <c r="BK29" i="70"/>
  <c r="BI29" i="70"/>
  <c r="BH29" i="70"/>
  <c r="BG29" i="70"/>
  <c r="BF29" i="70"/>
  <c r="BE29" i="70"/>
  <c r="BB29" i="70"/>
  <c r="AZ29" i="70"/>
  <c r="AY29" i="70"/>
  <c r="AW29" i="70"/>
  <c r="AV29" i="70"/>
  <c r="AU29" i="70"/>
  <c r="AT29" i="70"/>
  <c r="AS29" i="70"/>
  <c r="AR29" i="70"/>
  <c r="AQ29" i="70"/>
  <c r="AP29" i="70"/>
  <c r="AM29" i="70"/>
  <c r="AL29" i="70"/>
  <c r="AK29" i="70"/>
  <c r="AJ29" i="70"/>
  <c r="AI29" i="70"/>
  <c r="AH29" i="70"/>
  <c r="AG29" i="70"/>
  <c r="AF29" i="70"/>
  <c r="AE29" i="70"/>
  <c r="AD29" i="70"/>
  <c r="BQ29" i="70"/>
  <c r="AC29" i="70"/>
  <c r="AB29" i="70"/>
  <c r="AA29" i="70"/>
  <c r="Y29" i="70"/>
  <c r="W29" i="70"/>
  <c r="V29" i="70"/>
  <c r="U29" i="70"/>
  <c r="T29" i="70"/>
  <c r="Q29" i="70"/>
  <c r="O29" i="70"/>
  <c r="N29" i="70"/>
  <c r="M29" i="70"/>
  <c r="L29" i="70"/>
  <c r="K29" i="70"/>
  <c r="J29" i="70"/>
  <c r="I29" i="70"/>
  <c r="H29" i="70"/>
  <c r="G29" i="70"/>
  <c r="F29" i="70"/>
  <c r="E29" i="70"/>
  <c r="S29" i="70"/>
  <c r="C29" i="70"/>
  <c r="N39" i="70"/>
  <c r="AM39" i="70"/>
  <c r="Y26" i="70"/>
  <c r="T39" i="70"/>
  <c r="R26" i="70"/>
  <c r="M39" i="70"/>
  <c r="F26" i="70"/>
  <c r="CH39" i="70"/>
  <c r="CG39" i="70"/>
  <c r="CF39" i="70"/>
  <c r="CD39" i="70"/>
  <c r="CB39" i="70"/>
  <c r="BX39" i="70"/>
  <c r="BT39" i="70"/>
  <c r="BP39" i="70"/>
  <c r="BF39" i="70"/>
  <c r="BB39" i="70"/>
  <c r="AY39" i="70"/>
  <c r="AW39" i="70"/>
  <c r="AT39" i="70"/>
  <c r="AS39" i="70"/>
  <c r="AR39" i="70"/>
  <c r="AJ39" i="70"/>
  <c r="AI39" i="70"/>
  <c r="AH39" i="70"/>
  <c r="AG39" i="70"/>
  <c r="AF39" i="70"/>
  <c r="AE39" i="70"/>
  <c r="AC39" i="70"/>
  <c r="AA39" i="70"/>
  <c r="Y22" i="70"/>
  <c r="V39" i="70"/>
  <c r="Q39" i="70"/>
  <c r="O39" i="70"/>
  <c r="L39" i="70"/>
  <c r="J39" i="70"/>
  <c r="G39" i="70"/>
  <c r="F22" i="70"/>
  <c r="E39" i="70"/>
  <c r="C39" i="70"/>
  <c r="Y9" i="70"/>
  <c r="Y14" i="70" s="1"/>
  <c r="F14" i="70"/>
  <c r="F27" i="72" l="1"/>
  <c r="F39" i="72" s="1"/>
  <c r="BZ34" i="63"/>
  <c r="BY34" i="63"/>
  <c r="CI9" i="69"/>
  <c r="CI24" i="69"/>
  <c r="CI26" i="69"/>
  <c r="BN14" i="70"/>
  <c r="CF38" i="69"/>
  <c r="CB36" i="63"/>
  <c r="V36" i="63"/>
  <c r="BL32" i="69"/>
  <c r="BL35" i="69"/>
  <c r="BH35" i="69"/>
  <c r="BH36" i="69"/>
  <c r="BH37" i="69"/>
  <c r="AV35" i="63"/>
  <c r="AU37" i="63"/>
  <c r="AU37" i="72"/>
  <c r="AU39" i="71"/>
  <c r="Y27" i="70"/>
  <c r="Y39" i="70" s="1"/>
  <c r="BW37" i="63"/>
  <c r="AH37" i="63"/>
  <c r="BX36" i="63"/>
  <c r="AH35" i="63"/>
  <c r="CB37" i="63"/>
  <c r="BX35" i="63"/>
  <c r="AH36" i="63"/>
  <c r="AA37" i="69"/>
  <c r="AE35" i="69"/>
  <c r="AA37" i="63"/>
  <c r="AE36" i="69"/>
  <c r="AE37" i="69"/>
  <c r="BI35" i="63"/>
  <c r="AY36" i="63"/>
  <c r="AB32" i="63"/>
  <c r="AB38" i="63"/>
  <c r="BI37" i="63"/>
  <c r="BB37" i="63"/>
  <c r="BB36" i="63"/>
  <c r="AS37" i="63"/>
  <c r="BB35" i="63"/>
  <c r="C36" i="63"/>
  <c r="AZ37" i="63"/>
  <c r="AZ39" i="73"/>
  <c r="AZ39" i="72"/>
  <c r="AZ39" i="71"/>
  <c r="AY37" i="63"/>
  <c r="AY39" i="72"/>
  <c r="AY39" i="71"/>
  <c r="AV34" i="63"/>
  <c r="AV37" i="63"/>
  <c r="AV39" i="70"/>
  <c r="AV39" i="71"/>
  <c r="AV39" i="73"/>
  <c r="J37" i="63"/>
  <c r="J34" i="63"/>
  <c r="CC37" i="63"/>
  <c r="BT37" i="63"/>
  <c r="BW36" i="63"/>
  <c r="BW35" i="63"/>
  <c r="AK37" i="63"/>
  <c r="Q37" i="63"/>
  <c r="BI36" i="63"/>
  <c r="AS36" i="63"/>
  <c r="C35" i="63"/>
  <c r="AA35" i="69"/>
  <c r="CC35" i="63"/>
  <c r="BM35" i="63"/>
  <c r="AA36" i="69"/>
  <c r="BR32" i="69"/>
  <c r="Y27" i="71"/>
  <c r="Y39" i="71" s="1"/>
  <c r="BY37" i="63"/>
  <c r="BY36" i="63"/>
  <c r="CB35" i="63"/>
  <c r="AF37" i="63"/>
  <c r="C37" i="63"/>
  <c r="AF36" i="63"/>
  <c r="AS35" i="63"/>
  <c r="J36" i="63"/>
  <c r="J39" i="71"/>
  <c r="J39" i="72"/>
  <c r="L37" i="63"/>
  <c r="L39" i="73"/>
  <c r="L39" i="72"/>
  <c r="L35" i="70"/>
  <c r="L39" i="71"/>
  <c r="BB39" i="71"/>
  <c r="BB39" i="73"/>
  <c r="AQ37" i="63"/>
  <c r="N37" i="63"/>
  <c r="N36" i="63"/>
  <c r="BI39" i="70"/>
  <c r="BI39" i="71"/>
  <c r="BI39" i="72"/>
  <c r="BI36" i="71"/>
  <c r="S37" i="63"/>
  <c r="S36" i="63"/>
  <c r="S39" i="70"/>
  <c r="S39" i="73"/>
  <c r="F27" i="71"/>
  <c r="F39" i="71" s="1"/>
  <c r="F27" i="70"/>
  <c r="F39" i="70" s="1"/>
  <c r="F27" i="73"/>
  <c r="F39" i="73" s="1"/>
  <c r="F36" i="63"/>
  <c r="F37" i="63"/>
  <c r="F35" i="63"/>
  <c r="BM37" i="63"/>
  <c r="BM39" i="73"/>
  <c r="BM39" i="70"/>
  <c r="BM39" i="71"/>
  <c r="BM39" i="72"/>
  <c r="BM36" i="63"/>
  <c r="AD34" i="69"/>
  <c r="M35" i="69"/>
  <c r="AR32" i="69"/>
  <c r="AD37" i="69"/>
  <c r="AD35" i="69"/>
  <c r="AR39" i="69"/>
  <c r="M37" i="69"/>
  <c r="BR39" i="69"/>
  <c r="CH32" i="69"/>
  <c r="M36" i="69"/>
  <c r="BR34" i="69"/>
  <c r="AL37" i="69"/>
  <c r="AL36" i="69"/>
  <c r="AL35" i="69"/>
  <c r="AR37" i="69"/>
  <c r="U39" i="72"/>
  <c r="U39" i="70"/>
  <c r="U39" i="71"/>
  <c r="CC34" i="63"/>
  <c r="CC39" i="70"/>
  <c r="AT37" i="63"/>
  <c r="AT36" i="63"/>
  <c r="AT39" i="72"/>
  <c r="AT39" i="73"/>
  <c r="CA36" i="63"/>
  <c r="CA37" i="63"/>
  <c r="CA35" i="63"/>
  <c r="CA39" i="71"/>
  <c r="CA39" i="70"/>
  <c r="BZ37" i="63"/>
  <c r="BZ36" i="63"/>
  <c r="BZ39" i="70"/>
  <c r="BZ39" i="73"/>
  <c r="BZ39" i="71"/>
  <c r="BY39" i="70"/>
  <c r="BY39" i="72"/>
  <c r="BY39" i="73"/>
  <c r="BX37" i="63"/>
  <c r="BX39" i="71"/>
  <c r="BX39" i="73"/>
  <c r="BW39" i="71"/>
  <c r="BW39" i="70"/>
  <c r="BW39" i="73"/>
  <c r="BV34" i="63"/>
  <c r="AJ37" i="63"/>
  <c r="V37" i="63"/>
  <c r="V35" i="63"/>
  <c r="CD35" i="63"/>
  <c r="BV35" i="63"/>
  <c r="BE37" i="63"/>
  <c r="AW37" i="63"/>
  <c r="AB38" i="69"/>
  <c r="BP37" i="63"/>
  <c r="BP35" i="63"/>
  <c r="BP34" i="63"/>
  <c r="BP39" i="72"/>
  <c r="BP39" i="73"/>
  <c r="BP39" i="71"/>
  <c r="G37" i="63"/>
  <c r="G36" i="63"/>
  <c r="G39" i="72"/>
  <c r="G39" i="73"/>
  <c r="BV36" i="63"/>
  <c r="BV34" i="70"/>
  <c r="BV37" i="72"/>
  <c r="AP37" i="63"/>
  <c r="AP36" i="63"/>
  <c r="AP39" i="71"/>
  <c r="AP39" i="70"/>
  <c r="AP39" i="73"/>
  <c r="BT36" i="63"/>
  <c r="BT34" i="63"/>
  <c r="AW34" i="63"/>
  <c r="AW35" i="63"/>
  <c r="AW39" i="71"/>
  <c r="AW36" i="71"/>
  <c r="BQ37" i="63"/>
  <c r="BQ39" i="70"/>
  <c r="BQ39" i="73"/>
  <c r="BQ39" i="71"/>
  <c r="CF32" i="63"/>
  <c r="V39" i="71"/>
  <c r="V39" i="72"/>
  <c r="V39" i="73"/>
  <c r="V32" i="70"/>
  <c r="N35" i="63"/>
  <c r="O37" i="63"/>
  <c r="O36" i="63"/>
  <c r="O39" i="72"/>
  <c r="CG37" i="63"/>
  <c r="CG36" i="63"/>
  <c r="CG35" i="63"/>
  <c r="BG37" i="63"/>
  <c r="BE34" i="63"/>
  <c r="BE35" i="63"/>
  <c r="BG37" i="72"/>
  <c r="BF37" i="63"/>
  <c r="BF36" i="63"/>
  <c r="BE39" i="70"/>
  <c r="BE39" i="72"/>
  <c r="BE39" i="73"/>
  <c r="AI34" i="63"/>
  <c r="AI35" i="63"/>
  <c r="AI37" i="63"/>
  <c r="AL34" i="63"/>
  <c r="AJ36" i="63"/>
  <c r="AJ39" i="72"/>
  <c r="AJ39" i="71"/>
  <c r="AJ39" i="73"/>
  <c r="AG37" i="63"/>
  <c r="AH39" i="73"/>
  <c r="AH39" i="72"/>
  <c r="AH32" i="70"/>
  <c r="AF36" i="73"/>
  <c r="AK35" i="72"/>
  <c r="AK39" i="71"/>
  <c r="Y37" i="63"/>
  <c r="BK37" i="63"/>
  <c r="CF38" i="63"/>
  <c r="CF34" i="63"/>
  <c r="K37" i="63"/>
  <c r="AR34" i="69"/>
  <c r="BS36" i="63"/>
  <c r="AD37" i="63"/>
  <c r="AA36" i="63"/>
  <c r="AD35" i="63"/>
  <c r="AR36" i="69"/>
  <c r="AL37" i="63"/>
  <c r="AL35" i="63"/>
  <c r="AA35" i="63"/>
  <c r="E37" i="63"/>
  <c r="E39" i="71"/>
  <c r="Y27" i="72"/>
  <c r="Y39" i="72" s="1"/>
  <c r="Y27" i="73"/>
  <c r="Y39" i="73" s="1"/>
  <c r="BK36" i="63"/>
  <c r="BK39" i="70"/>
  <c r="BK32" i="73"/>
  <c r="H37" i="63"/>
  <c r="H39" i="73"/>
  <c r="H39" i="71"/>
  <c r="H39" i="70"/>
  <c r="H39" i="72"/>
  <c r="AR34" i="63"/>
  <c r="BN32" i="63"/>
  <c r="CH36" i="63"/>
  <c r="BS37" i="63"/>
  <c r="BS35" i="63"/>
  <c r="BO29" i="69"/>
  <c r="BO14" i="63"/>
  <c r="BO38" i="63" s="1"/>
  <c r="AB39" i="69"/>
  <c r="CH34" i="63"/>
  <c r="CH37" i="63"/>
  <c r="BS39" i="70"/>
  <c r="BH37" i="63"/>
  <c r="BH36" i="63"/>
  <c r="BH35" i="63"/>
  <c r="BH39" i="71"/>
  <c r="BH39" i="72"/>
  <c r="BH39" i="70"/>
  <c r="AL39" i="73"/>
  <c r="AL39" i="72"/>
  <c r="AL39" i="70"/>
  <c r="CD36" i="63"/>
  <c r="CD37" i="63"/>
  <c r="CD39" i="72"/>
  <c r="AD36" i="63"/>
  <c r="AD39" i="70"/>
  <c r="AD32" i="70"/>
  <c r="W37" i="63"/>
  <c r="T37" i="63"/>
  <c r="M36" i="63"/>
  <c r="W35" i="63"/>
  <c r="T34" i="63"/>
  <c r="AC37" i="63"/>
  <c r="T36" i="63"/>
  <c r="W36" i="63"/>
  <c r="K36" i="63"/>
  <c r="K39" i="70"/>
  <c r="AE36" i="63"/>
  <c r="AE35" i="63"/>
  <c r="AE37" i="63"/>
  <c r="AE39" i="73"/>
  <c r="AE35" i="71"/>
  <c r="AC36" i="63"/>
  <c r="AC39" i="73"/>
  <c r="AA39" i="71"/>
  <c r="W39" i="72"/>
  <c r="W39" i="70"/>
  <c r="W39" i="71"/>
  <c r="BO14" i="71"/>
  <c r="BO14" i="72"/>
  <c r="BO38" i="72" s="1"/>
  <c r="BO27" i="70"/>
  <c r="BO39" i="70" s="1"/>
  <c r="BO14" i="73"/>
  <c r="BO38" i="73" s="1"/>
  <c r="BN39" i="69"/>
  <c r="M35" i="63"/>
  <c r="M34" i="63"/>
  <c r="AM34" i="71"/>
  <c r="AM36" i="63"/>
  <c r="AM35" i="63"/>
  <c r="AM34" i="63"/>
  <c r="BO27" i="63"/>
  <c r="AR37" i="63"/>
  <c r="BR37" i="63"/>
  <c r="BR36" i="63"/>
  <c r="BR35" i="63"/>
  <c r="AR35" i="63"/>
  <c r="BO27" i="72"/>
  <c r="BO39" i="72" s="1"/>
  <c r="BN27" i="70"/>
  <c r="BN39" i="70" s="1"/>
  <c r="CH39" i="73"/>
  <c r="BR39" i="71"/>
  <c r="BR39" i="72"/>
  <c r="BR39" i="73"/>
  <c r="BR39" i="70"/>
  <c r="AR39" i="71"/>
  <c r="AR39" i="72"/>
  <c r="AR39" i="73"/>
  <c r="BO27" i="71"/>
  <c r="BO39" i="71" s="1"/>
  <c r="BN27" i="72"/>
  <c r="BN39" i="72" s="1"/>
  <c r="BN35" i="63"/>
  <c r="BN38" i="63"/>
  <c r="AB37" i="63"/>
  <c r="AB35" i="63"/>
  <c r="AB36" i="63"/>
  <c r="I35" i="63"/>
  <c r="I37" i="63"/>
  <c r="I36" i="63"/>
  <c r="AB39" i="73"/>
  <c r="CF39" i="72"/>
  <c r="CF39" i="73"/>
  <c r="BL31" i="69"/>
  <c r="BL38" i="69"/>
  <c r="X29" i="73"/>
  <c r="CI12" i="63"/>
  <c r="CI8" i="71"/>
  <c r="R13" i="64"/>
  <c r="X29" i="63"/>
  <c r="CI20" i="73"/>
  <c r="R29" i="73"/>
  <c r="CI8" i="63"/>
  <c r="R29" i="71"/>
  <c r="R13" i="73"/>
  <c r="R22" i="73"/>
  <c r="R26" i="71"/>
  <c r="R26" i="73"/>
  <c r="X13" i="64"/>
  <c r="X22" i="64"/>
  <c r="X13" i="70"/>
  <c r="CI21" i="70"/>
  <c r="X31" i="71"/>
  <c r="CI12" i="71"/>
  <c r="CI21" i="72"/>
  <c r="CI21" i="73"/>
  <c r="BN31" i="69"/>
  <c r="CI11" i="73"/>
  <c r="BL29" i="63"/>
  <c r="R13" i="70"/>
  <c r="R22" i="63"/>
  <c r="R27" i="63" s="1"/>
  <c r="R39" i="63" s="1"/>
  <c r="R29" i="70"/>
  <c r="X14" i="63"/>
  <c r="X38" i="63" s="1"/>
  <c r="CI18" i="70"/>
  <c r="CI7" i="71"/>
  <c r="CI7" i="72"/>
  <c r="BO27" i="73"/>
  <c r="BO39" i="73" s="1"/>
  <c r="CI18" i="71"/>
  <c r="CI5" i="63"/>
  <c r="X30" i="71"/>
  <c r="CI19" i="63"/>
  <c r="X22" i="63"/>
  <c r="X27" i="63" s="1"/>
  <c r="X39" i="63" s="1"/>
  <c r="BO30" i="71"/>
  <c r="BN30" i="73"/>
  <c r="BN39" i="73"/>
  <c r="R9" i="73"/>
  <c r="X31" i="63"/>
  <c r="R31" i="63"/>
  <c r="CI24" i="70"/>
  <c r="CI21" i="71"/>
  <c r="X30" i="63"/>
  <c r="BO31" i="71"/>
  <c r="CI24" i="63"/>
  <c r="R13" i="72"/>
  <c r="R13" i="63"/>
  <c r="R30" i="63"/>
  <c r="R9" i="63"/>
  <c r="R13" i="71"/>
  <c r="CI12" i="73"/>
  <c r="BL39" i="71"/>
  <c r="BN31" i="71"/>
  <c r="BN30" i="72"/>
  <c r="BO30" i="73"/>
  <c r="CI25" i="73"/>
  <c r="BL31" i="70"/>
  <c r="CI12" i="70"/>
  <c r="X26" i="64"/>
  <c r="X26" i="73"/>
  <c r="X22" i="73"/>
  <c r="X13" i="73"/>
  <c r="X9" i="73"/>
  <c r="X22" i="72"/>
  <c r="X27" i="72" s="1"/>
  <c r="X39" i="72" s="1"/>
  <c r="X13" i="72"/>
  <c r="X9" i="72"/>
  <c r="X26" i="71"/>
  <c r="X22" i="71"/>
  <c r="X13" i="71"/>
  <c r="X9" i="71"/>
  <c r="X22" i="70"/>
  <c r="X27" i="70" s="1"/>
  <c r="X39" i="70" s="1"/>
  <c r="X9" i="70"/>
  <c r="X9" i="64"/>
  <c r="CI25" i="72"/>
  <c r="CI12" i="72"/>
  <c r="CI8" i="72"/>
  <c r="X31" i="73"/>
  <c r="BL31" i="63"/>
  <c r="CI7" i="63"/>
  <c r="CI11" i="63"/>
  <c r="CI26" i="63"/>
  <c r="CI21" i="63"/>
  <c r="AZ34" i="63"/>
  <c r="AQ34" i="63"/>
  <c r="AG34" i="63"/>
  <c r="L34" i="63"/>
  <c r="H34" i="63"/>
  <c r="BG35" i="63"/>
  <c r="AZ35" i="63"/>
  <c r="AU35" i="63"/>
  <c r="AQ35" i="63"/>
  <c r="AK35" i="63"/>
  <c r="AG35" i="63"/>
  <c r="BQ35" i="63"/>
  <c r="Y35" i="63"/>
  <c r="Q35" i="63"/>
  <c r="L35" i="63"/>
  <c r="H35" i="63"/>
  <c r="E35" i="63"/>
  <c r="BK34" i="63"/>
  <c r="BF34" i="63"/>
  <c r="AY34" i="63"/>
  <c r="AT34" i="63"/>
  <c r="AP34" i="63"/>
  <c r="AJ34" i="63"/>
  <c r="AF34" i="63"/>
  <c r="AC34" i="63"/>
  <c r="O34" i="63"/>
  <c r="K34" i="63"/>
  <c r="G34" i="63"/>
  <c r="S34" i="63"/>
  <c r="BG34" i="63"/>
  <c r="AU34" i="63"/>
  <c r="AK34" i="63"/>
  <c r="BQ34" i="63"/>
  <c r="Y34" i="63"/>
  <c r="Q34" i="63"/>
  <c r="E34" i="63"/>
  <c r="CI25" i="71"/>
  <c r="R26" i="72"/>
  <c r="CI26" i="72" s="1"/>
  <c r="R22" i="72"/>
  <c r="CI18" i="72"/>
  <c r="CI8" i="70"/>
  <c r="CI7" i="73"/>
  <c r="R9" i="72"/>
  <c r="BL31" i="71"/>
  <c r="R30" i="73"/>
  <c r="CI24" i="71"/>
  <c r="BL39" i="72"/>
  <c r="BL39" i="73"/>
  <c r="BL29" i="72"/>
  <c r="CI24" i="73"/>
  <c r="BL31" i="72"/>
  <c r="CI26" i="70"/>
  <c r="BL29" i="71"/>
  <c r="K39" i="73"/>
  <c r="K32" i="73"/>
  <c r="S32" i="73"/>
  <c r="AD32" i="73"/>
  <c r="AD38" i="73"/>
  <c r="AL38" i="73"/>
  <c r="AL32" i="73"/>
  <c r="AV38" i="73"/>
  <c r="BH38" i="73"/>
  <c r="BH32" i="73"/>
  <c r="BR38" i="73"/>
  <c r="CA38" i="73"/>
  <c r="CA32" i="73"/>
  <c r="F38" i="73"/>
  <c r="I38" i="73"/>
  <c r="I32" i="73"/>
  <c r="M32" i="73"/>
  <c r="M38" i="73"/>
  <c r="V38" i="73"/>
  <c r="CI5" i="73"/>
  <c r="R31" i="73"/>
  <c r="BN38" i="73"/>
  <c r="BT38" i="73"/>
  <c r="CC38" i="73"/>
  <c r="H38" i="73"/>
  <c r="Q38" i="73"/>
  <c r="Q32" i="73"/>
  <c r="Y38" i="73"/>
  <c r="AG38" i="73"/>
  <c r="AG32" i="73"/>
  <c r="AQ38" i="73"/>
  <c r="AQ32" i="73"/>
  <c r="AZ38" i="73"/>
  <c r="AZ32" i="73"/>
  <c r="BV38" i="73"/>
  <c r="CD38" i="73"/>
  <c r="CD32" i="73"/>
  <c r="BL29" i="73"/>
  <c r="AB38" i="73"/>
  <c r="AB32" i="73"/>
  <c r="AE38" i="73"/>
  <c r="AE32" i="73"/>
  <c r="AI38" i="73"/>
  <c r="AI32" i="73"/>
  <c r="AM38" i="73"/>
  <c r="AM32" i="73"/>
  <c r="AS38" i="73"/>
  <c r="AS32" i="73"/>
  <c r="AW38" i="73"/>
  <c r="AW32" i="73"/>
  <c r="BE38" i="73"/>
  <c r="BE32" i="73"/>
  <c r="BI38" i="73"/>
  <c r="BI32" i="73"/>
  <c r="AA38" i="73"/>
  <c r="AA32" i="73"/>
  <c r="AH38" i="73"/>
  <c r="AH32" i="73"/>
  <c r="AR38" i="73"/>
  <c r="BB38" i="73"/>
  <c r="BB32" i="73"/>
  <c r="BM38" i="73"/>
  <c r="BM32" i="73"/>
  <c r="BW38" i="73"/>
  <c r="BW32" i="73"/>
  <c r="CF38" i="73"/>
  <c r="CI19" i="73"/>
  <c r="CC32" i="73"/>
  <c r="BL31" i="73"/>
  <c r="X30" i="73"/>
  <c r="CI6" i="73"/>
  <c r="J38" i="73"/>
  <c r="J32" i="73"/>
  <c r="N38" i="73"/>
  <c r="N32" i="73"/>
  <c r="T38" i="73"/>
  <c r="T32" i="73"/>
  <c r="W38" i="73"/>
  <c r="W32" i="73"/>
  <c r="AC38" i="73"/>
  <c r="AJ38" i="73"/>
  <c r="AP38" i="73"/>
  <c r="AT38" i="73"/>
  <c r="BF38" i="73"/>
  <c r="BK38" i="73"/>
  <c r="E38" i="73"/>
  <c r="E32" i="73"/>
  <c r="L38" i="73"/>
  <c r="L32" i="73"/>
  <c r="U38" i="73"/>
  <c r="U32" i="73"/>
  <c r="BQ38" i="73"/>
  <c r="BQ32" i="73"/>
  <c r="AK38" i="73"/>
  <c r="AK32" i="73"/>
  <c r="AU38" i="73"/>
  <c r="AU32" i="73"/>
  <c r="BG38" i="73"/>
  <c r="BG32" i="73"/>
  <c r="BP38" i="73"/>
  <c r="BP32" i="73"/>
  <c r="BZ38" i="73"/>
  <c r="BZ32" i="73"/>
  <c r="BN31" i="73"/>
  <c r="AC32" i="73"/>
  <c r="CH32" i="73"/>
  <c r="BL30" i="73"/>
  <c r="S38" i="73"/>
  <c r="G38" i="73"/>
  <c r="K38" i="73"/>
  <c r="O38" i="73"/>
  <c r="BS38" i="73"/>
  <c r="BS32" i="73"/>
  <c r="BX38" i="73"/>
  <c r="BX32" i="73"/>
  <c r="CB38" i="73"/>
  <c r="CB32" i="73"/>
  <c r="CG38" i="73"/>
  <c r="CG32" i="73"/>
  <c r="CI18" i="73"/>
  <c r="BO31" i="73"/>
  <c r="O32" i="73"/>
  <c r="AF32" i="73"/>
  <c r="AY32" i="73"/>
  <c r="BT32" i="73"/>
  <c r="BN38" i="72"/>
  <c r="AA32" i="72"/>
  <c r="AA38" i="72"/>
  <c r="AH38" i="72"/>
  <c r="AH32" i="72"/>
  <c r="AR32" i="72"/>
  <c r="AR38" i="72"/>
  <c r="BH38" i="72"/>
  <c r="BH32" i="72"/>
  <c r="F38" i="72"/>
  <c r="I38" i="72"/>
  <c r="I32" i="72"/>
  <c r="M38" i="72"/>
  <c r="M32" i="72"/>
  <c r="V38" i="72"/>
  <c r="V32" i="72"/>
  <c r="AB38" i="72"/>
  <c r="AB32" i="72"/>
  <c r="AE38" i="72"/>
  <c r="AE32" i="72"/>
  <c r="AI38" i="72"/>
  <c r="AI32" i="72"/>
  <c r="AM38" i="72"/>
  <c r="AM32" i="72"/>
  <c r="AS38" i="72"/>
  <c r="AS32" i="72"/>
  <c r="AW38" i="72"/>
  <c r="AW32" i="72"/>
  <c r="BE38" i="72"/>
  <c r="BE32" i="72"/>
  <c r="BI38" i="72"/>
  <c r="BR32" i="72"/>
  <c r="BR38" i="72"/>
  <c r="BW38" i="72"/>
  <c r="BW32" i="72"/>
  <c r="CA38" i="72"/>
  <c r="CA32" i="72"/>
  <c r="CF32" i="72"/>
  <c r="CF38" i="72"/>
  <c r="C39" i="72"/>
  <c r="C38" i="72"/>
  <c r="C32" i="72"/>
  <c r="J38" i="72"/>
  <c r="J32" i="72"/>
  <c r="N38" i="72"/>
  <c r="N32" i="72"/>
  <c r="T38" i="72"/>
  <c r="T32" i="72"/>
  <c r="W38" i="72"/>
  <c r="W32" i="72"/>
  <c r="AC38" i="72"/>
  <c r="AC32" i="72"/>
  <c r="AF38" i="72"/>
  <c r="AF32" i="72"/>
  <c r="AJ38" i="72"/>
  <c r="AJ32" i="72"/>
  <c r="AP38" i="72"/>
  <c r="AP32" i="72"/>
  <c r="AT38" i="72"/>
  <c r="AT32" i="72"/>
  <c r="AY38" i="72"/>
  <c r="AY32" i="72"/>
  <c r="BF38" i="72"/>
  <c r="BF32" i="72"/>
  <c r="BK38" i="72"/>
  <c r="BK32" i="72"/>
  <c r="BS38" i="72"/>
  <c r="BS32" i="72"/>
  <c r="BX38" i="72"/>
  <c r="BX32" i="72"/>
  <c r="CB38" i="72"/>
  <c r="CB32" i="72"/>
  <c r="CG38" i="72"/>
  <c r="CG32" i="72"/>
  <c r="AD38" i="72"/>
  <c r="AD32" i="72"/>
  <c r="AL38" i="72"/>
  <c r="AL32" i="72"/>
  <c r="AV32" i="72"/>
  <c r="AV38" i="72"/>
  <c r="BB38" i="72"/>
  <c r="BB32" i="72"/>
  <c r="S38" i="72"/>
  <c r="S32" i="72"/>
  <c r="G38" i="72"/>
  <c r="G32" i="72"/>
  <c r="K38" i="72"/>
  <c r="K32" i="72"/>
  <c r="O38" i="72"/>
  <c r="O32" i="72"/>
  <c r="BM32" i="72"/>
  <c r="BM38" i="72"/>
  <c r="BT38" i="72"/>
  <c r="BT32" i="72"/>
  <c r="BY38" i="72"/>
  <c r="BY32" i="72"/>
  <c r="CC38" i="72"/>
  <c r="CC32" i="72"/>
  <c r="CH38" i="72"/>
  <c r="CH32" i="72"/>
  <c r="BG34" i="72"/>
  <c r="AG38" i="72"/>
  <c r="AG32" i="72"/>
  <c r="AQ38" i="72"/>
  <c r="AQ32" i="72"/>
  <c r="AZ38" i="72"/>
  <c r="AZ32" i="72"/>
  <c r="BP38" i="72"/>
  <c r="BP32" i="72"/>
  <c r="CD38" i="72"/>
  <c r="CD32" i="72"/>
  <c r="BN31" i="72"/>
  <c r="R31" i="72"/>
  <c r="AU38" i="72"/>
  <c r="AU32" i="72"/>
  <c r="BZ38" i="72"/>
  <c r="BZ32" i="72"/>
  <c r="CI11" i="72"/>
  <c r="CI24" i="72"/>
  <c r="X31" i="72"/>
  <c r="BO31" i="72"/>
  <c r="E32" i="72"/>
  <c r="H32" i="72"/>
  <c r="Q32" i="72"/>
  <c r="U32" i="72"/>
  <c r="BQ32" i="72"/>
  <c r="CI6" i="72"/>
  <c r="AK38" i="72"/>
  <c r="AK32" i="72"/>
  <c r="BG38" i="72"/>
  <c r="BG32" i="72"/>
  <c r="BV38" i="72"/>
  <c r="CI19" i="72"/>
  <c r="X30" i="72"/>
  <c r="BO30" i="72"/>
  <c r="E38" i="71"/>
  <c r="E32" i="71"/>
  <c r="H38" i="71"/>
  <c r="H32" i="71"/>
  <c r="L38" i="71"/>
  <c r="Q38" i="71"/>
  <c r="Q32" i="71"/>
  <c r="V38" i="71"/>
  <c r="V32" i="71"/>
  <c r="BR38" i="71"/>
  <c r="BR32" i="71"/>
  <c r="BW38" i="71"/>
  <c r="BW32" i="71"/>
  <c r="CF38" i="71"/>
  <c r="CF32" i="71"/>
  <c r="F38" i="71"/>
  <c r="I38" i="71"/>
  <c r="I32" i="71"/>
  <c r="M38" i="71"/>
  <c r="M32" i="71"/>
  <c r="BX38" i="71"/>
  <c r="BX32" i="71"/>
  <c r="Y38" i="71"/>
  <c r="BQ38" i="71"/>
  <c r="BQ32" i="71"/>
  <c r="AG38" i="71"/>
  <c r="AG32" i="71"/>
  <c r="AK38" i="71"/>
  <c r="AK32" i="71"/>
  <c r="AQ38" i="71"/>
  <c r="AQ32" i="71"/>
  <c r="AU38" i="71"/>
  <c r="AU32" i="71"/>
  <c r="AZ38" i="71"/>
  <c r="BG38" i="71"/>
  <c r="BG32" i="71"/>
  <c r="BM38" i="71"/>
  <c r="BY38" i="71"/>
  <c r="CC38" i="71"/>
  <c r="U38" i="71"/>
  <c r="AA38" i="71"/>
  <c r="AA32" i="71"/>
  <c r="AD38" i="71"/>
  <c r="AD32" i="71"/>
  <c r="AH38" i="71"/>
  <c r="AH32" i="71"/>
  <c r="AL38" i="71"/>
  <c r="AL32" i="71"/>
  <c r="AR38" i="71"/>
  <c r="AR32" i="71"/>
  <c r="AV38" i="71"/>
  <c r="AV32" i="71"/>
  <c r="BB38" i="71"/>
  <c r="BB32" i="71"/>
  <c r="BH38" i="71"/>
  <c r="BP38" i="71"/>
  <c r="R30" i="71"/>
  <c r="CD38" i="71"/>
  <c r="G38" i="71"/>
  <c r="O38" i="71"/>
  <c r="AF38" i="71"/>
  <c r="AF32" i="71"/>
  <c r="AP38" i="71"/>
  <c r="BF38" i="71"/>
  <c r="BF32" i="71"/>
  <c r="CG38" i="71"/>
  <c r="CG32" i="71"/>
  <c r="CI19" i="71"/>
  <c r="CB38" i="71"/>
  <c r="CB32" i="71"/>
  <c r="G39" i="71"/>
  <c r="O39" i="71"/>
  <c r="CI5" i="71"/>
  <c r="C38" i="71"/>
  <c r="C32" i="71"/>
  <c r="J38" i="71"/>
  <c r="J32" i="71"/>
  <c r="N38" i="71"/>
  <c r="N32" i="71"/>
  <c r="T38" i="71"/>
  <c r="T32" i="71"/>
  <c r="W38" i="71"/>
  <c r="W32" i="71"/>
  <c r="AB38" i="71"/>
  <c r="AB32" i="71"/>
  <c r="AE38" i="71"/>
  <c r="AE32" i="71"/>
  <c r="AI38" i="71"/>
  <c r="AI32" i="71"/>
  <c r="AM38" i="71"/>
  <c r="AM32" i="71"/>
  <c r="AS38" i="71"/>
  <c r="AS32" i="71"/>
  <c r="AW38" i="71"/>
  <c r="AW32" i="71"/>
  <c r="BE38" i="71"/>
  <c r="BE32" i="71"/>
  <c r="BI38" i="71"/>
  <c r="BI32" i="71"/>
  <c r="BS38" i="71"/>
  <c r="BS32" i="71"/>
  <c r="BT39" i="71"/>
  <c r="BY39" i="71"/>
  <c r="CC39" i="71"/>
  <c r="CH39" i="71"/>
  <c r="CD32" i="71"/>
  <c r="BZ38" i="71"/>
  <c r="S38" i="71"/>
  <c r="K38" i="71"/>
  <c r="AC38" i="71"/>
  <c r="AC32" i="71"/>
  <c r="AJ38" i="71"/>
  <c r="AT38" i="71"/>
  <c r="AT32" i="71"/>
  <c r="AY38" i="71"/>
  <c r="BK38" i="71"/>
  <c r="BK32" i="71"/>
  <c r="BT38" i="71"/>
  <c r="CI6" i="71"/>
  <c r="R9" i="71"/>
  <c r="CH38" i="71"/>
  <c r="S39" i="71"/>
  <c r="K39" i="71"/>
  <c r="BZ32" i="71"/>
  <c r="R31" i="71"/>
  <c r="BL30" i="71"/>
  <c r="CI11" i="71"/>
  <c r="R22" i="71"/>
  <c r="BN39" i="71"/>
  <c r="CA32" i="71"/>
  <c r="AC38" i="70"/>
  <c r="AC32" i="70"/>
  <c r="AP38" i="70"/>
  <c r="AP32" i="70"/>
  <c r="BF38" i="70"/>
  <c r="BF32" i="70"/>
  <c r="G38" i="70"/>
  <c r="G32" i="70"/>
  <c r="O38" i="70"/>
  <c r="O32" i="70"/>
  <c r="BT38" i="70"/>
  <c r="BT32" i="70"/>
  <c r="CC38" i="70"/>
  <c r="CC32" i="70"/>
  <c r="AF38" i="70"/>
  <c r="AF32" i="70"/>
  <c r="AJ38" i="70"/>
  <c r="AJ32" i="70"/>
  <c r="AY38" i="70"/>
  <c r="AY32" i="70"/>
  <c r="S38" i="70"/>
  <c r="S32" i="70"/>
  <c r="K38" i="70"/>
  <c r="K32" i="70"/>
  <c r="AT38" i="70"/>
  <c r="AT32" i="70"/>
  <c r="BK38" i="70"/>
  <c r="BK32" i="70"/>
  <c r="BZ38" i="70"/>
  <c r="T38" i="70"/>
  <c r="T32" i="70"/>
  <c r="AI38" i="70"/>
  <c r="AI32" i="70"/>
  <c r="BE38" i="70"/>
  <c r="BX38" i="70"/>
  <c r="BX32" i="70"/>
  <c r="U38" i="70"/>
  <c r="U32" i="70"/>
  <c r="BQ38" i="70"/>
  <c r="BQ32" i="70"/>
  <c r="AQ38" i="70"/>
  <c r="R9" i="70"/>
  <c r="R31" i="70"/>
  <c r="H38" i="70"/>
  <c r="Q38" i="70"/>
  <c r="Q32" i="70"/>
  <c r="AA38" i="70"/>
  <c r="AH38" i="70"/>
  <c r="AR32" i="70"/>
  <c r="BB38" i="70"/>
  <c r="BB32" i="70"/>
  <c r="BM38" i="70"/>
  <c r="W38" i="70"/>
  <c r="W32" i="70"/>
  <c r="X31" i="70"/>
  <c r="CI5" i="70"/>
  <c r="BN30" i="70"/>
  <c r="F38" i="70"/>
  <c r="I38" i="70"/>
  <c r="M38" i="70"/>
  <c r="CI25" i="70"/>
  <c r="M32" i="70"/>
  <c r="R30" i="70"/>
  <c r="CI6" i="70"/>
  <c r="BP38" i="70"/>
  <c r="BP32" i="70"/>
  <c r="J38" i="70"/>
  <c r="J32" i="70"/>
  <c r="CI19" i="70"/>
  <c r="AG38" i="70"/>
  <c r="AG32" i="70"/>
  <c r="AU38" i="70"/>
  <c r="AZ38" i="70"/>
  <c r="BG38" i="70"/>
  <c r="BR32" i="70"/>
  <c r="BR38" i="70"/>
  <c r="BW38" i="70"/>
  <c r="BW32" i="70"/>
  <c r="CA38" i="70"/>
  <c r="CA32" i="70"/>
  <c r="CF32" i="70"/>
  <c r="CF38" i="70"/>
  <c r="BY38" i="70"/>
  <c r="BY32" i="70"/>
  <c r="CH38" i="70"/>
  <c r="CH32" i="70"/>
  <c r="AK39" i="70"/>
  <c r="AQ39" i="70"/>
  <c r="AU39" i="70"/>
  <c r="AZ39" i="70"/>
  <c r="BG39" i="70"/>
  <c r="AR38" i="70"/>
  <c r="BV38" i="70"/>
  <c r="CD38" i="70"/>
  <c r="CD32" i="70"/>
  <c r="C38" i="70"/>
  <c r="C32" i="70"/>
  <c r="AB38" i="70"/>
  <c r="AB32" i="70"/>
  <c r="AS38" i="70"/>
  <c r="AS32" i="70"/>
  <c r="CG38" i="70"/>
  <c r="CG32" i="70"/>
  <c r="BO30" i="70"/>
  <c r="BN31" i="70"/>
  <c r="Y38" i="70"/>
  <c r="AK38" i="70"/>
  <c r="BO31" i="70"/>
  <c r="E38" i="70"/>
  <c r="E32" i="70"/>
  <c r="L38" i="70"/>
  <c r="L32" i="70"/>
  <c r="V38" i="70"/>
  <c r="AD38" i="70"/>
  <c r="AL38" i="70"/>
  <c r="AV32" i="70"/>
  <c r="AV38" i="70"/>
  <c r="BH38" i="70"/>
  <c r="BH32" i="70"/>
  <c r="N38" i="70"/>
  <c r="N32" i="70"/>
  <c r="AE38" i="70"/>
  <c r="AE32" i="70"/>
  <c r="AM38" i="70"/>
  <c r="AM32" i="70"/>
  <c r="AW38" i="70"/>
  <c r="AW32" i="70"/>
  <c r="BI38" i="70"/>
  <c r="BI32" i="70"/>
  <c r="BS38" i="70"/>
  <c r="BS32" i="70"/>
  <c r="CB38" i="70"/>
  <c r="CB32" i="70"/>
  <c r="R22" i="70"/>
  <c r="X30" i="70"/>
  <c r="I32" i="70"/>
  <c r="AA32" i="70"/>
  <c r="CI11" i="70"/>
  <c r="BL30" i="70"/>
  <c r="BN30" i="64"/>
  <c r="R22" i="64"/>
  <c r="R9" i="64"/>
  <c r="BM29" i="64"/>
  <c r="BN29" i="64"/>
  <c r="BO29" i="64"/>
  <c r="BP29" i="64"/>
  <c r="BR29" i="64"/>
  <c r="BS29" i="64"/>
  <c r="BT29" i="64"/>
  <c r="BV29" i="64"/>
  <c r="BW29" i="64"/>
  <c r="BX29" i="64"/>
  <c r="BY29" i="64"/>
  <c r="BZ29" i="64"/>
  <c r="CA29" i="64"/>
  <c r="CB29" i="64"/>
  <c r="CC29" i="64"/>
  <c r="CD29" i="64"/>
  <c r="CF29" i="64"/>
  <c r="CG29" i="64"/>
  <c r="CH29" i="64"/>
  <c r="BM30" i="64"/>
  <c r="BP30" i="64"/>
  <c r="BR30" i="64"/>
  <c r="BS30" i="64"/>
  <c r="BT30" i="64"/>
  <c r="BV30" i="64"/>
  <c r="BW30" i="64"/>
  <c r="BX30" i="64"/>
  <c r="BY30" i="64"/>
  <c r="BZ30" i="64"/>
  <c r="CA30" i="64"/>
  <c r="CB30" i="64"/>
  <c r="CC30" i="64"/>
  <c r="CD30" i="64"/>
  <c r="CF30" i="64"/>
  <c r="CG30" i="64"/>
  <c r="CH30" i="64"/>
  <c r="BM31" i="64"/>
  <c r="BP31" i="64"/>
  <c r="BR31" i="64"/>
  <c r="BS31" i="64"/>
  <c r="BT31" i="64"/>
  <c r="BV31" i="64"/>
  <c r="BW31" i="64"/>
  <c r="BX31" i="64"/>
  <c r="BY31" i="64"/>
  <c r="BZ31" i="64"/>
  <c r="CA31" i="64"/>
  <c r="CB31" i="64"/>
  <c r="CC31" i="64"/>
  <c r="CD31" i="64"/>
  <c r="CF31" i="64"/>
  <c r="CG31" i="64"/>
  <c r="CH31" i="64"/>
  <c r="C29" i="64"/>
  <c r="S29" i="64"/>
  <c r="E29" i="64"/>
  <c r="F29" i="64"/>
  <c r="G29" i="64"/>
  <c r="H29" i="64"/>
  <c r="I29" i="64"/>
  <c r="J29" i="64"/>
  <c r="K29" i="64"/>
  <c r="L29" i="64"/>
  <c r="M29" i="64"/>
  <c r="N29" i="64"/>
  <c r="O29" i="64"/>
  <c r="Q29" i="64"/>
  <c r="R29" i="64"/>
  <c r="T29" i="64"/>
  <c r="U29" i="64"/>
  <c r="V29" i="64"/>
  <c r="W29" i="64"/>
  <c r="X29" i="64"/>
  <c r="Y29" i="64"/>
  <c r="AA29" i="64"/>
  <c r="AB29" i="64"/>
  <c r="AC29" i="64"/>
  <c r="BQ29" i="64"/>
  <c r="AD29" i="64"/>
  <c r="AE29" i="64"/>
  <c r="AF29" i="64"/>
  <c r="AG29" i="64"/>
  <c r="AH29" i="64"/>
  <c r="AI29" i="64"/>
  <c r="AJ29" i="64"/>
  <c r="AK29" i="64"/>
  <c r="AL29" i="64"/>
  <c r="AM29" i="64"/>
  <c r="AP29" i="64"/>
  <c r="AQ29" i="64"/>
  <c r="AR29" i="64"/>
  <c r="AS29" i="64"/>
  <c r="AT29" i="64"/>
  <c r="AU29" i="64"/>
  <c r="AV29" i="64"/>
  <c r="AW29" i="64"/>
  <c r="AY29" i="64"/>
  <c r="AZ29" i="64"/>
  <c r="BB29" i="64"/>
  <c r="BE29" i="64"/>
  <c r="BF29" i="64"/>
  <c r="BG29" i="64"/>
  <c r="BH29" i="64"/>
  <c r="BI29" i="64"/>
  <c r="BK29" i="64"/>
  <c r="C30" i="64"/>
  <c r="S30" i="64"/>
  <c r="E30" i="64"/>
  <c r="F30" i="64"/>
  <c r="G30" i="64"/>
  <c r="H30" i="64"/>
  <c r="I30" i="64"/>
  <c r="J30" i="64"/>
  <c r="K30" i="64"/>
  <c r="L30" i="64"/>
  <c r="M30" i="64"/>
  <c r="N30" i="64"/>
  <c r="O30" i="64"/>
  <c r="Q30" i="64"/>
  <c r="R30" i="64"/>
  <c r="T30" i="64"/>
  <c r="U30" i="64"/>
  <c r="V30" i="64"/>
  <c r="W30" i="64"/>
  <c r="X30" i="64"/>
  <c r="Y30" i="64"/>
  <c r="AA30" i="64"/>
  <c r="AB30" i="64"/>
  <c r="AC30" i="64"/>
  <c r="BQ30" i="64"/>
  <c r="AD30" i="64"/>
  <c r="AE30" i="64"/>
  <c r="AF30" i="64"/>
  <c r="AG30" i="64"/>
  <c r="AH30" i="64"/>
  <c r="AI30" i="64"/>
  <c r="AJ30" i="64"/>
  <c r="AK30" i="64"/>
  <c r="AL30" i="64"/>
  <c r="AM30" i="64"/>
  <c r="AP30" i="64"/>
  <c r="AQ30" i="64"/>
  <c r="AR30" i="64"/>
  <c r="AS30" i="64"/>
  <c r="AT30" i="64"/>
  <c r="AU30" i="64"/>
  <c r="AV30" i="64"/>
  <c r="AW30" i="64"/>
  <c r="AY30" i="64"/>
  <c r="AZ30" i="64"/>
  <c r="BB30" i="64"/>
  <c r="BE30" i="64"/>
  <c r="BF30" i="64"/>
  <c r="BG30" i="64"/>
  <c r="BH30" i="64"/>
  <c r="BI30" i="64"/>
  <c r="BK30" i="64"/>
  <c r="C31" i="64"/>
  <c r="S31" i="64"/>
  <c r="E31" i="64"/>
  <c r="F31" i="64"/>
  <c r="G31" i="64"/>
  <c r="H31" i="64"/>
  <c r="I31" i="64"/>
  <c r="J31" i="64"/>
  <c r="K31" i="64"/>
  <c r="L31" i="64"/>
  <c r="M31" i="64"/>
  <c r="N31" i="64"/>
  <c r="O31" i="64"/>
  <c r="Q31" i="64"/>
  <c r="T31" i="64"/>
  <c r="U31" i="64"/>
  <c r="V31" i="64"/>
  <c r="W31" i="64"/>
  <c r="Y31" i="64"/>
  <c r="AA31" i="64"/>
  <c r="AB31" i="64"/>
  <c r="AC31" i="64"/>
  <c r="BQ31" i="64"/>
  <c r="AD31" i="64"/>
  <c r="AE31" i="64"/>
  <c r="AF31" i="64"/>
  <c r="AG31" i="64"/>
  <c r="AH31" i="64"/>
  <c r="AI31" i="64"/>
  <c r="AJ31" i="64"/>
  <c r="AK31" i="64"/>
  <c r="AL31" i="64"/>
  <c r="AM31" i="64"/>
  <c r="AP31" i="64"/>
  <c r="AQ31" i="64"/>
  <c r="AR31" i="64"/>
  <c r="AS31" i="64"/>
  <c r="AT31" i="64"/>
  <c r="AU31" i="64"/>
  <c r="AV31" i="64"/>
  <c r="AW31" i="64"/>
  <c r="AY31" i="64"/>
  <c r="AZ31" i="64"/>
  <c r="BB31" i="64"/>
  <c r="BE31" i="64"/>
  <c r="BF31" i="64"/>
  <c r="BG31" i="64"/>
  <c r="BH31" i="64"/>
  <c r="BI31" i="64"/>
  <c r="BK31" i="64"/>
  <c r="AI32" i="64"/>
  <c r="AI34" i="64"/>
  <c r="AI38" i="64"/>
  <c r="AI39" i="64"/>
  <c r="BF39" i="64"/>
  <c r="N39" i="64"/>
  <c r="Q39" i="64"/>
  <c r="AG39" i="64"/>
  <c r="BG39" i="64"/>
  <c r="CG39" i="64"/>
  <c r="F26" i="64"/>
  <c r="R26" i="64"/>
  <c r="Y26" i="64"/>
  <c r="AM39" i="64"/>
  <c r="BP39" i="64"/>
  <c r="BR39" i="64"/>
  <c r="BS39" i="64"/>
  <c r="BT39" i="64"/>
  <c r="BW39" i="64"/>
  <c r="BX39" i="64"/>
  <c r="CB39" i="64"/>
  <c r="CC39" i="64"/>
  <c r="CD39" i="64"/>
  <c r="CH39" i="64"/>
  <c r="C39" i="64"/>
  <c r="S39" i="64"/>
  <c r="E39" i="64"/>
  <c r="F22" i="64"/>
  <c r="H39" i="64"/>
  <c r="J39" i="64"/>
  <c r="K39" i="64"/>
  <c r="L39" i="64"/>
  <c r="T39" i="64"/>
  <c r="V39" i="64"/>
  <c r="W39" i="64"/>
  <c r="Y22" i="64"/>
  <c r="AA39" i="64"/>
  <c r="AB39" i="64"/>
  <c r="AC39" i="64"/>
  <c r="BQ39" i="64"/>
  <c r="AD39" i="64"/>
  <c r="AE39" i="64"/>
  <c r="AH39" i="64"/>
  <c r="AJ39" i="64"/>
  <c r="AK39" i="64"/>
  <c r="AL39" i="64"/>
  <c r="AP39" i="64"/>
  <c r="AQ39" i="64"/>
  <c r="AR39" i="64"/>
  <c r="AS39" i="64"/>
  <c r="AT39" i="64"/>
  <c r="AU39" i="64"/>
  <c r="AV39" i="64"/>
  <c r="BB39" i="64"/>
  <c r="BE39" i="64"/>
  <c r="BK39" i="64"/>
  <c r="N32" i="64"/>
  <c r="AG38" i="64"/>
  <c r="BF38" i="64"/>
  <c r="BG38" i="64"/>
  <c r="F14" i="64"/>
  <c r="Y9" i="64"/>
  <c r="Y14" i="64" s="1"/>
  <c r="AM38" i="64"/>
  <c r="BK38" i="64"/>
  <c r="F32" i="72" l="1"/>
  <c r="BR37" i="69"/>
  <c r="CI13" i="69"/>
  <c r="CI19" i="69"/>
  <c r="I38" i="69"/>
  <c r="CI14" i="69"/>
  <c r="I39" i="69"/>
  <c r="CF35" i="69"/>
  <c r="AU34" i="72"/>
  <c r="CF32" i="69"/>
  <c r="Y32" i="70"/>
  <c r="BL37" i="69"/>
  <c r="BL36" i="69"/>
  <c r="BL34" i="69"/>
  <c r="AW37" i="71"/>
  <c r="AU37" i="70"/>
  <c r="AU36" i="72"/>
  <c r="AU35" i="72"/>
  <c r="AU38" i="64"/>
  <c r="AU32" i="64"/>
  <c r="AU36" i="64"/>
  <c r="F32" i="70"/>
  <c r="F32" i="73"/>
  <c r="F35" i="70"/>
  <c r="AK36" i="72"/>
  <c r="AK34" i="72"/>
  <c r="AF37" i="73"/>
  <c r="AM35" i="71"/>
  <c r="F32" i="71"/>
  <c r="Y34" i="71"/>
  <c r="CF36" i="63"/>
  <c r="CF35" i="63"/>
  <c r="CF37" i="63"/>
  <c r="BR36" i="69"/>
  <c r="BR35" i="69"/>
  <c r="AZ32" i="71"/>
  <c r="AZ39" i="64"/>
  <c r="AZ38" i="64"/>
  <c r="AY36" i="71"/>
  <c r="AY32" i="71"/>
  <c r="AY39" i="64"/>
  <c r="AY38" i="64"/>
  <c r="AV37" i="73"/>
  <c r="AV32" i="73"/>
  <c r="AV32" i="64"/>
  <c r="AV38" i="64"/>
  <c r="AF34" i="73"/>
  <c r="AF35" i="73"/>
  <c r="Y32" i="71"/>
  <c r="F35" i="71"/>
  <c r="J32" i="64"/>
  <c r="J38" i="64"/>
  <c r="L37" i="70"/>
  <c r="L34" i="70"/>
  <c r="L32" i="72"/>
  <c r="L36" i="70"/>
  <c r="L32" i="71"/>
  <c r="L35" i="71"/>
  <c r="L38" i="64"/>
  <c r="L36" i="64"/>
  <c r="L32" i="64"/>
  <c r="AS32" i="64"/>
  <c r="AS38" i="64"/>
  <c r="BB32" i="64"/>
  <c r="BB38" i="64"/>
  <c r="AQ38" i="64"/>
  <c r="AQ32" i="64"/>
  <c r="Q32" i="64"/>
  <c r="Q36" i="64"/>
  <c r="Q38" i="64"/>
  <c r="BI34" i="71"/>
  <c r="BI32" i="72"/>
  <c r="BI37" i="72"/>
  <c r="BI37" i="71"/>
  <c r="BI39" i="64"/>
  <c r="BI35" i="71"/>
  <c r="BI38" i="64"/>
  <c r="BI32" i="64"/>
  <c r="S36" i="70"/>
  <c r="S35" i="71"/>
  <c r="S38" i="64"/>
  <c r="S32" i="64"/>
  <c r="F35" i="73"/>
  <c r="F27" i="64"/>
  <c r="F38" i="64"/>
  <c r="BM32" i="70"/>
  <c r="BM39" i="64"/>
  <c r="BM32" i="71"/>
  <c r="BM35" i="64"/>
  <c r="BM38" i="64"/>
  <c r="CH35" i="69"/>
  <c r="CH36" i="69"/>
  <c r="CH34" i="69"/>
  <c r="CH37" i="69"/>
  <c r="AB32" i="69"/>
  <c r="U37" i="70"/>
  <c r="U39" i="64"/>
  <c r="U32" i="71"/>
  <c r="U38" i="64"/>
  <c r="U32" i="64"/>
  <c r="U36" i="64"/>
  <c r="CC37" i="71"/>
  <c r="CC34" i="64"/>
  <c r="CC38" i="64"/>
  <c r="CC32" i="64"/>
  <c r="CB34" i="64"/>
  <c r="CB38" i="64"/>
  <c r="CB32" i="64"/>
  <c r="AT32" i="73"/>
  <c r="AT37" i="73"/>
  <c r="AT38" i="64"/>
  <c r="AT32" i="64"/>
  <c r="CA35" i="70"/>
  <c r="CA39" i="64"/>
  <c r="CA32" i="64"/>
  <c r="CA38" i="64"/>
  <c r="BZ34" i="70"/>
  <c r="BZ32" i="70"/>
  <c r="BZ39" i="64"/>
  <c r="BZ38" i="64"/>
  <c r="BY32" i="73"/>
  <c r="BY35" i="73"/>
  <c r="BY39" i="64"/>
  <c r="BY32" i="64"/>
  <c r="BY38" i="64"/>
  <c r="BX37" i="64"/>
  <c r="BX32" i="64"/>
  <c r="BX38" i="64"/>
  <c r="BW32" i="64"/>
  <c r="BW38" i="64"/>
  <c r="AM36" i="71"/>
  <c r="AB36" i="69"/>
  <c r="AM37" i="71"/>
  <c r="BP32" i="71"/>
  <c r="BP32" i="64"/>
  <c r="BP35" i="64"/>
  <c r="BP38" i="64"/>
  <c r="G34" i="73"/>
  <c r="G32" i="73"/>
  <c r="G39" i="64"/>
  <c r="G38" i="64"/>
  <c r="G32" i="64"/>
  <c r="BV37" i="70"/>
  <c r="BV35" i="70"/>
  <c r="BV36" i="70"/>
  <c r="BV34" i="72"/>
  <c r="BV36" i="72"/>
  <c r="BV35" i="72"/>
  <c r="BV36" i="64"/>
  <c r="BV38" i="64"/>
  <c r="AP32" i="71"/>
  <c r="AP32" i="73"/>
  <c r="AP35" i="73"/>
  <c r="AP32" i="64"/>
  <c r="AP38" i="64"/>
  <c r="BT37" i="71"/>
  <c r="BT32" i="64"/>
  <c r="BT38" i="64"/>
  <c r="BT37" i="64"/>
  <c r="AW34" i="71"/>
  <c r="AW35" i="71"/>
  <c r="AW39" i="64"/>
  <c r="AW32" i="64"/>
  <c r="AW38" i="64"/>
  <c r="BQ36" i="71"/>
  <c r="BQ38" i="64"/>
  <c r="BQ32" i="64"/>
  <c r="BQ36" i="64"/>
  <c r="C32" i="64"/>
  <c r="C38" i="64"/>
  <c r="V32" i="73"/>
  <c r="V36" i="73"/>
  <c r="V32" i="64"/>
  <c r="V38" i="64"/>
  <c r="N38" i="64"/>
  <c r="O39" i="64"/>
  <c r="O38" i="64"/>
  <c r="CG32" i="64"/>
  <c r="CG38" i="64"/>
  <c r="BG35" i="72"/>
  <c r="BG36" i="72"/>
  <c r="BE32" i="70"/>
  <c r="BG32" i="64"/>
  <c r="BG36" i="64"/>
  <c r="BF32" i="64"/>
  <c r="BE37" i="72"/>
  <c r="BE32" i="64"/>
  <c r="BE38" i="64"/>
  <c r="AI37" i="64"/>
  <c r="AI36" i="64"/>
  <c r="AI35" i="64"/>
  <c r="AJ35" i="71"/>
  <c r="AJ32" i="71"/>
  <c r="AJ32" i="73"/>
  <c r="AJ32" i="64"/>
  <c r="AJ38" i="64"/>
  <c r="AH35" i="72"/>
  <c r="AG32" i="64"/>
  <c r="AG36" i="64"/>
  <c r="AH38" i="64"/>
  <c r="AH32" i="64"/>
  <c r="AF39" i="64"/>
  <c r="AF32" i="64"/>
  <c r="AF38" i="64"/>
  <c r="AK37" i="72"/>
  <c r="AK32" i="64"/>
  <c r="AK36" i="64"/>
  <c r="AK38" i="64"/>
  <c r="Y32" i="73"/>
  <c r="Y32" i="72"/>
  <c r="Y35" i="72"/>
  <c r="E36" i="64"/>
  <c r="E32" i="64"/>
  <c r="E38" i="64"/>
  <c r="Y36" i="73"/>
  <c r="Y27" i="64"/>
  <c r="Y39" i="64" s="1"/>
  <c r="Y38" i="64"/>
  <c r="BK32" i="64"/>
  <c r="H37" i="71"/>
  <c r="H32" i="73"/>
  <c r="H32" i="70"/>
  <c r="H35" i="72"/>
  <c r="H34" i="70"/>
  <c r="H32" i="64"/>
  <c r="H36" i="64"/>
  <c r="H38" i="64"/>
  <c r="I34" i="69"/>
  <c r="BS38" i="64"/>
  <c r="BS32" i="64"/>
  <c r="BH35" i="71"/>
  <c r="BH32" i="71"/>
  <c r="BH39" i="64"/>
  <c r="BH32" i="64"/>
  <c r="BH38" i="64"/>
  <c r="AL32" i="70"/>
  <c r="AL34" i="70"/>
  <c r="AL32" i="64"/>
  <c r="AL38" i="64"/>
  <c r="CD36" i="64"/>
  <c r="CD32" i="64"/>
  <c r="CD38" i="64"/>
  <c r="AD36" i="64"/>
  <c r="AD32" i="64"/>
  <c r="AD38" i="64"/>
  <c r="K32" i="71"/>
  <c r="K38" i="64"/>
  <c r="K32" i="64"/>
  <c r="AE34" i="71"/>
  <c r="AE36" i="71"/>
  <c r="AE37" i="71"/>
  <c r="AE35" i="64"/>
  <c r="AE38" i="64"/>
  <c r="AE32" i="64"/>
  <c r="AC34" i="73"/>
  <c r="AC38" i="64"/>
  <c r="AC32" i="64"/>
  <c r="AA38" i="64"/>
  <c r="AA32" i="64"/>
  <c r="W32" i="64"/>
  <c r="W38" i="64"/>
  <c r="CI13" i="71"/>
  <c r="BN34" i="72"/>
  <c r="BL39" i="70"/>
  <c r="X14" i="71"/>
  <c r="X38" i="71" s="1"/>
  <c r="X14" i="72"/>
  <c r="X38" i="72" s="1"/>
  <c r="BN37" i="63"/>
  <c r="I32" i="69"/>
  <c r="T38" i="64"/>
  <c r="T32" i="64"/>
  <c r="M39" i="64"/>
  <c r="M32" i="64"/>
  <c r="M38" i="64"/>
  <c r="AM32" i="64"/>
  <c r="BO32" i="63"/>
  <c r="BO39" i="63"/>
  <c r="CH34" i="64"/>
  <c r="CH32" i="64"/>
  <c r="CH38" i="64"/>
  <c r="BR32" i="73"/>
  <c r="BR37" i="73"/>
  <c r="BR32" i="64"/>
  <c r="BR38" i="64"/>
  <c r="AR32" i="73"/>
  <c r="AR35" i="64"/>
  <c r="AR38" i="64"/>
  <c r="AR32" i="64"/>
  <c r="CI13" i="70"/>
  <c r="X14" i="70"/>
  <c r="X32" i="70" s="1"/>
  <c r="R14" i="63"/>
  <c r="R32" i="63" s="1"/>
  <c r="BN34" i="63"/>
  <c r="BN36" i="63"/>
  <c r="X32" i="63"/>
  <c r="X14" i="64"/>
  <c r="CI26" i="71"/>
  <c r="R27" i="71"/>
  <c r="R39" i="71" s="1"/>
  <c r="R14" i="73"/>
  <c r="R38" i="73" s="1"/>
  <c r="CI9" i="73"/>
  <c r="CI13" i="63"/>
  <c r="R14" i="71"/>
  <c r="R38" i="71" s="1"/>
  <c r="AB38" i="64"/>
  <c r="AB32" i="64"/>
  <c r="X35" i="63"/>
  <c r="I39" i="64"/>
  <c r="I38" i="64"/>
  <c r="CF35" i="72"/>
  <c r="CF39" i="64"/>
  <c r="CF32" i="73"/>
  <c r="CF32" i="64"/>
  <c r="CF38" i="64"/>
  <c r="BN32" i="69"/>
  <c r="BN38" i="69"/>
  <c r="R27" i="73"/>
  <c r="R39" i="73" s="1"/>
  <c r="X31" i="69"/>
  <c r="R29" i="69"/>
  <c r="BO30" i="64"/>
  <c r="BO9" i="64"/>
  <c r="BO14" i="64" s="1"/>
  <c r="BO38" i="64" s="1"/>
  <c r="CI9" i="72"/>
  <c r="BO36" i="73"/>
  <c r="BO32" i="73"/>
  <c r="CI13" i="73"/>
  <c r="R30" i="69"/>
  <c r="R31" i="69"/>
  <c r="BO22" i="64"/>
  <c r="BO27" i="64" s="1"/>
  <c r="BO39" i="64" s="1"/>
  <c r="CI26" i="73"/>
  <c r="X30" i="69"/>
  <c r="X27" i="64"/>
  <c r="X39" i="64" s="1"/>
  <c r="R39" i="69"/>
  <c r="X29" i="69"/>
  <c r="BN32" i="73"/>
  <c r="BN35" i="73"/>
  <c r="BO36" i="70"/>
  <c r="BO32" i="72"/>
  <c r="BO32" i="70"/>
  <c r="BO34" i="72"/>
  <c r="BO38" i="70"/>
  <c r="BN32" i="72"/>
  <c r="CI13" i="72"/>
  <c r="R14" i="72"/>
  <c r="R38" i="72" s="1"/>
  <c r="BN31" i="64"/>
  <c r="X27" i="73"/>
  <c r="X39" i="73" s="1"/>
  <c r="X14" i="73"/>
  <c r="X27" i="71"/>
  <c r="CI9" i="63"/>
  <c r="R27" i="72"/>
  <c r="R39" i="72" s="1"/>
  <c r="CB37" i="73"/>
  <c r="CB36" i="73"/>
  <c r="CB34" i="73"/>
  <c r="CB35" i="73"/>
  <c r="S37" i="73"/>
  <c r="S35" i="73"/>
  <c r="S34" i="73"/>
  <c r="S36" i="73"/>
  <c r="BP35" i="73"/>
  <c r="BP36" i="73"/>
  <c r="BP37" i="73"/>
  <c r="BP34" i="73"/>
  <c r="L36" i="73"/>
  <c r="L37" i="73"/>
  <c r="L34" i="73"/>
  <c r="L35" i="73"/>
  <c r="CF36" i="73"/>
  <c r="CF35" i="73"/>
  <c r="CF37" i="73"/>
  <c r="CF34" i="73"/>
  <c r="AI37" i="73"/>
  <c r="AI36" i="73"/>
  <c r="AI35" i="73"/>
  <c r="AI34" i="73"/>
  <c r="CH37" i="73"/>
  <c r="CH36" i="73"/>
  <c r="CH34" i="73"/>
  <c r="CH35" i="73"/>
  <c r="AQ35" i="73"/>
  <c r="AQ36" i="73"/>
  <c r="AQ34" i="73"/>
  <c r="AQ37" i="73"/>
  <c r="AG37" i="73"/>
  <c r="AG35" i="73"/>
  <c r="AG36" i="73"/>
  <c r="AG34" i="73"/>
  <c r="BT37" i="73"/>
  <c r="BT35" i="73"/>
  <c r="BT36" i="73"/>
  <c r="BT34" i="73"/>
  <c r="I36" i="73"/>
  <c r="I37" i="73"/>
  <c r="I34" i="73"/>
  <c r="I35" i="73"/>
  <c r="CA36" i="73"/>
  <c r="CA35" i="73"/>
  <c r="CA34" i="73"/>
  <c r="CA37" i="73"/>
  <c r="AL36" i="73"/>
  <c r="AL34" i="73"/>
  <c r="AL37" i="73"/>
  <c r="AL35" i="73"/>
  <c r="CG37" i="73"/>
  <c r="CG36" i="73"/>
  <c r="CG35" i="73"/>
  <c r="CG34" i="73"/>
  <c r="BS37" i="73"/>
  <c r="BS36" i="73"/>
  <c r="BS34" i="73"/>
  <c r="BS35" i="73"/>
  <c r="Q37" i="73"/>
  <c r="Q35" i="73"/>
  <c r="Q36" i="73"/>
  <c r="Q34" i="73"/>
  <c r="BZ35" i="73"/>
  <c r="BZ36" i="73"/>
  <c r="BZ37" i="73"/>
  <c r="BZ34" i="73"/>
  <c r="AU35" i="73"/>
  <c r="AU36" i="73"/>
  <c r="AU37" i="73"/>
  <c r="AU34" i="73"/>
  <c r="N37" i="73"/>
  <c r="N36" i="73"/>
  <c r="N35" i="73"/>
  <c r="N34" i="73"/>
  <c r="J37" i="73"/>
  <c r="J36" i="73"/>
  <c r="J35" i="73"/>
  <c r="J34" i="73"/>
  <c r="BB36" i="73"/>
  <c r="BB37" i="73"/>
  <c r="BB35" i="73"/>
  <c r="BB34" i="73"/>
  <c r="BI37" i="73"/>
  <c r="BI36" i="73"/>
  <c r="BI34" i="73"/>
  <c r="BI35" i="73"/>
  <c r="BE37" i="73"/>
  <c r="BE36" i="73"/>
  <c r="BE35" i="73"/>
  <c r="BE34" i="73"/>
  <c r="AY37" i="73"/>
  <c r="AY36" i="73"/>
  <c r="AY34" i="73"/>
  <c r="AY35" i="73"/>
  <c r="AZ35" i="73"/>
  <c r="AZ37" i="73"/>
  <c r="AZ36" i="73"/>
  <c r="AZ34" i="73"/>
  <c r="AS37" i="73"/>
  <c r="AS36" i="73"/>
  <c r="AS34" i="73"/>
  <c r="AS35" i="73"/>
  <c r="O37" i="73"/>
  <c r="O36" i="73"/>
  <c r="O35" i="73"/>
  <c r="O34" i="73"/>
  <c r="BQ36" i="73"/>
  <c r="BQ37" i="73"/>
  <c r="BQ34" i="73"/>
  <c r="BQ35" i="73"/>
  <c r="BK37" i="73"/>
  <c r="BK35" i="73"/>
  <c r="BK36" i="73"/>
  <c r="BK34" i="73"/>
  <c r="AJ37" i="73"/>
  <c r="AJ35" i="73"/>
  <c r="AJ34" i="73"/>
  <c r="AJ36" i="73"/>
  <c r="C38" i="73"/>
  <c r="C32" i="73"/>
  <c r="BM36" i="73"/>
  <c r="BM35" i="73"/>
  <c r="BM37" i="73"/>
  <c r="BM34" i="73"/>
  <c r="AA36" i="73"/>
  <c r="AA37" i="73"/>
  <c r="AA34" i="73"/>
  <c r="AA35" i="73"/>
  <c r="AE37" i="73"/>
  <c r="AE36" i="73"/>
  <c r="AE35" i="73"/>
  <c r="AE34" i="73"/>
  <c r="H36" i="73"/>
  <c r="H35" i="73"/>
  <c r="H37" i="73"/>
  <c r="H34" i="73"/>
  <c r="CC37" i="73"/>
  <c r="CC35" i="73"/>
  <c r="CC36" i="73"/>
  <c r="CC34" i="73"/>
  <c r="M36" i="73"/>
  <c r="M34" i="73"/>
  <c r="M37" i="73"/>
  <c r="M35" i="73"/>
  <c r="BH36" i="73"/>
  <c r="BH35" i="73"/>
  <c r="BH34" i="73"/>
  <c r="BH37" i="73"/>
  <c r="E36" i="73"/>
  <c r="E37" i="73"/>
  <c r="E34" i="73"/>
  <c r="E35" i="73"/>
  <c r="K37" i="73"/>
  <c r="K35" i="73"/>
  <c r="K36" i="73"/>
  <c r="K34" i="73"/>
  <c r="AK36" i="73"/>
  <c r="AK37" i="73"/>
  <c r="AK34" i="73"/>
  <c r="AK35" i="73"/>
  <c r="BF37" i="73"/>
  <c r="BF35" i="73"/>
  <c r="BF34" i="73"/>
  <c r="BF36" i="73"/>
  <c r="C39" i="73"/>
  <c r="AR36" i="73"/>
  <c r="AR37" i="73"/>
  <c r="AR34" i="73"/>
  <c r="AR35" i="73"/>
  <c r="CD35" i="73"/>
  <c r="CD36" i="73"/>
  <c r="CD37" i="73"/>
  <c r="CD34" i="73"/>
  <c r="U36" i="73"/>
  <c r="U37" i="73"/>
  <c r="U34" i="73"/>
  <c r="U35" i="73"/>
  <c r="BX37" i="73"/>
  <c r="BX36" i="73"/>
  <c r="BX35" i="73"/>
  <c r="BX34" i="73"/>
  <c r="W37" i="73"/>
  <c r="W36" i="73"/>
  <c r="W35" i="73"/>
  <c r="W34" i="73"/>
  <c r="T37" i="73"/>
  <c r="T36" i="73"/>
  <c r="T35" i="73"/>
  <c r="T34" i="73"/>
  <c r="BG35" i="73"/>
  <c r="BG36" i="73"/>
  <c r="BG37" i="73"/>
  <c r="BG34" i="73"/>
  <c r="BW36" i="73"/>
  <c r="BW35" i="73"/>
  <c r="BW37" i="73"/>
  <c r="BW34" i="73"/>
  <c r="AH36" i="73"/>
  <c r="AH37" i="73"/>
  <c r="AH34" i="73"/>
  <c r="AH35" i="73"/>
  <c r="AW37" i="73"/>
  <c r="AW36" i="73"/>
  <c r="AW34" i="73"/>
  <c r="AW35" i="73"/>
  <c r="AM37" i="73"/>
  <c r="AM36" i="73"/>
  <c r="AM35" i="73"/>
  <c r="AM34" i="73"/>
  <c r="BV35" i="73"/>
  <c r="BV37" i="73"/>
  <c r="BV36" i="73"/>
  <c r="BV34" i="73"/>
  <c r="AD36" i="73"/>
  <c r="AD34" i="73"/>
  <c r="AD37" i="73"/>
  <c r="AD35" i="73"/>
  <c r="BZ35" i="72"/>
  <c r="BZ36" i="72"/>
  <c r="BZ34" i="72"/>
  <c r="BZ37" i="72"/>
  <c r="BQ34" i="72"/>
  <c r="BQ37" i="72"/>
  <c r="BQ35" i="72"/>
  <c r="BQ36" i="72"/>
  <c r="BM36" i="72"/>
  <c r="BM37" i="72"/>
  <c r="BM35" i="72"/>
  <c r="BM34" i="72"/>
  <c r="BX37" i="72"/>
  <c r="BX36" i="72"/>
  <c r="BX35" i="72"/>
  <c r="BX34" i="72"/>
  <c r="BW36" i="72"/>
  <c r="BW37" i="72"/>
  <c r="BW35" i="72"/>
  <c r="BW34" i="72"/>
  <c r="AS37" i="72"/>
  <c r="AS36" i="72"/>
  <c r="AS35" i="72"/>
  <c r="AS34" i="72"/>
  <c r="AB37" i="72"/>
  <c r="AB36" i="72"/>
  <c r="AB34" i="72"/>
  <c r="AB35" i="72"/>
  <c r="BH36" i="72"/>
  <c r="BH37" i="72"/>
  <c r="BH35" i="72"/>
  <c r="BH34" i="72"/>
  <c r="AG37" i="72"/>
  <c r="AG34" i="72"/>
  <c r="AG36" i="72"/>
  <c r="AG35" i="72"/>
  <c r="BP35" i="72"/>
  <c r="BP36" i="72"/>
  <c r="BP34" i="72"/>
  <c r="BP37" i="72"/>
  <c r="E34" i="72"/>
  <c r="E35" i="72"/>
  <c r="E37" i="72"/>
  <c r="E36" i="72"/>
  <c r="CC37" i="72"/>
  <c r="CC36" i="72"/>
  <c r="CC34" i="72"/>
  <c r="CC35" i="72"/>
  <c r="G37" i="72"/>
  <c r="G34" i="72"/>
  <c r="G36" i="72"/>
  <c r="G35" i="72"/>
  <c r="S37" i="72"/>
  <c r="S36" i="72"/>
  <c r="S34" i="72"/>
  <c r="S35" i="72"/>
  <c r="AD36" i="72"/>
  <c r="AD37" i="72"/>
  <c r="AD35" i="72"/>
  <c r="AD34" i="72"/>
  <c r="BS37" i="72"/>
  <c r="BS36" i="72"/>
  <c r="BS35" i="72"/>
  <c r="BS34" i="72"/>
  <c r="AT37" i="72"/>
  <c r="AT36" i="72"/>
  <c r="AT35" i="72"/>
  <c r="AT34" i="72"/>
  <c r="AC37" i="72"/>
  <c r="AC36" i="72"/>
  <c r="AC34" i="72"/>
  <c r="AC35" i="72"/>
  <c r="J37" i="72"/>
  <c r="J36" i="72"/>
  <c r="J34" i="72"/>
  <c r="J35" i="72"/>
  <c r="BR36" i="72"/>
  <c r="BR37" i="72"/>
  <c r="BR35" i="72"/>
  <c r="BR34" i="72"/>
  <c r="AM37" i="72"/>
  <c r="AM36" i="72"/>
  <c r="AM35" i="72"/>
  <c r="AM34" i="72"/>
  <c r="V36" i="72"/>
  <c r="V37" i="72"/>
  <c r="V35" i="72"/>
  <c r="V34" i="72"/>
  <c r="F36" i="72"/>
  <c r="F37" i="72"/>
  <c r="F35" i="72"/>
  <c r="F34" i="72"/>
  <c r="AA36" i="72"/>
  <c r="AA37" i="72"/>
  <c r="AA35" i="72"/>
  <c r="AA34" i="72"/>
  <c r="AZ35" i="72"/>
  <c r="AZ37" i="72"/>
  <c r="AZ34" i="72"/>
  <c r="AZ36" i="72"/>
  <c r="Q37" i="72"/>
  <c r="Q34" i="72"/>
  <c r="Q36" i="72"/>
  <c r="Q35" i="72"/>
  <c r="U34" i="72"/>
  <c r="U35" i="72"/>
  <c r="U37" i="72"/>
  <c r="U36" i="72"/>
  <c r="BT37" i="72"/>
  <c r="BT34" i="72"/>
  <c r="BT36" i="72"/>
  <c r="BT35" i="72"/>
  <c r="K37" i="72"/>
  <c r="K36" i="72"/>
  <c r="K34" i="72"/>
  <c r="K35" i="72"/>
  <c r="BB36" i="72"/>
  <c r="BB37" i="72"/>
  <c r="BB35" i="72"/>
  <c r="BB34" i="72"/>
  <c r="CB37" i="72"/>
  <c r="CB36" i="72"/>
  <c r="CB35" i="72"/>
  <c r="CB34" i="72"/>
  <c r="BK37" i="72"/>
  <c r="BK34" i="72"/>
  <c r="BK36" i="72"/>
  <c r="BK35" i="72"/>
  <c r="BF37" i="72"/>
  <c r="BF36" i="72"/>
  <c r="BF35" i="72"/>
  <c r="BF34" i="72"/>
  <c r="AP37" i="72"/>
  <c r="AP34" i="72"/>
  <c r="AP36" i="72"/>
  <c r="AP35" i="72"/>
  <c r="AJ37" i="72"/>
  <c r="AJ36" i="72"/>
  <c r="AJ34" i="72"/>
  <c r="AJ35" i="72"/>
  <c r="T37" i="72"/>
  <c r="T36" i="72"/>
  <c r="T34" i="72"/>
  <c r="T35" i="72"/>
  <c r="CA36" i="72"/>
  <c r="CA37" i="72"/>
  <c r="CA35" i="72"/>
  <c r="CA34" i="72"/>
  <c r="AW37" i="72"/>
  <c r="AW36" i="72"/>
  <c r="AW35" i="72"/>
  <c r="AW34" i="72"/>
  <c r="AE37" i="72"/>
  <c r="AE36" i="72"/>
  <c r="AE34" i="72"/>
  <c r="AE35" i="72"/>
  <c r="M36" i="72"/>
  <c r="M37" i="72"/>
  <c r="M35" i="72"/>
  <c r="M34" i="72"/>
  <c r="I36" i="72"/>
  <c r="I37" i="72"/>
  <c r="I35" i="72"/>
  <c r="I34" i="72"/>
  <c r="AR36" i="72"/>
  <c r="AR37" i="72"/>
  <c r="AR35" i="72"/>
  <c r="AR34" i="72"/>
  <c r="CH37" i="72"/>
  <c r="CH36" i="72"/>
  <c r="CH35" i="72"/>
  <c r="CH34" i="72"/>
  <c r="AV36" i="72"/>
  <c r="AV37" i="72"/>
  <c r="AV35" i="72"/>
  <c r="AV34" i="72"/>
  <c r="AL36" i="72"/>
  <c r="AL37" i="72"/>
  <c r="AL35" i="72"/>
  <c r="AL34" i="72"/>
  <c r="AY37" i="72"/>
  <c r="AY34" i="72"/>
  <c r="AY36" i="72"/>
  <c r="AY35" i="72"/>
  <c r="AF37" i="72"/>
  <c r="AF34" i="72"/>
  <c r="AF36" i="72"/>
  <c r="AF35" i="72"/>
  <c r="N37" i="72"/>
  <c r="N36" i="72"/>
  <c r="N34" i="72"/>
  <c r="N35" i="72"/>
  <c r="AQ35" i="72"/>
  <c r="AQ34" i="72"/>
  <c r="AQ36" i="72"/>
  <c r="AQ37" i="72"/>
  <c r="CD35" i="72"/>
  <c r="CD36" i="72"/>
  <c r="CD34" i="72"/>
  <c r="CD37" i="72"/>
  <c r="L34" i="72"/>
  <c r="L37" i="72"/>
  <c r="L35" i="72"/>
  <c r="L36" i="72"/>
  <c r="BY37" i="72"/>
  <c r="BY35" i="72"/>
  <c r="BY34" i="72"/>
  <c r="BY36" i="72"/>
  <c r="O37" i="72"/>
  <c r="O34" i="72"/>
  <c r="O36" i="72"/>
  <c r="O35" i="72"/>
  <c r="CG37" i="72"/>
  <c r="CG36" i="72"/>
  <c r="CG35" i="72"/>
  <c r="CG34" i="72"/>
  <c r="W37" i="72"/>
  <c r="W36" i="72"/>
  <c r="W34" i="72"/>
  <c r="W35" i="72"/>
  <c r="C37" i="72"/>
  <c r="C36" i="72"/>
  <c r="C34" i="72"/>
  <c r="C35" i="72"/>
  <c r="AI37" i="72"/>
  <c r="AI36" i="72"/>
  <c r="AI34" i="72"/>
  <c r="AI35" i="72"/>
  <c r="J37" i="71"/>
  <c r="J35" i="71"/>
  <c r="J36" i="71"/>
  <c r="J34" i="71"/>
  <c r="AZ35" i="71"/>
  <c r="AZ37" i="71"/>
  <c r="AZ36" i="71"/>
  <c r="AZ34" i="71"/>
  <c r="AG37" i="71"/>
  <c r="AG36" i="71"/>
  <c r="AG34" i="71"/>
  <c r="AG35" i="71"/>
  <c r="BX37" i="71"/>
  <c r="BX34" i="71"/>
  <c r="BX35" i="71"/>
  <c r="BX36" i="71"/>
  <c r="CF36" i="71"/>
  <c r="CF37" i="71"/>
  <c r="CF34" i="71"/>
  <c r="CF35" i="71"/>
  <c r="V36" i="71"/>
  <c r="V37" i="71"/>
  <c r="V34" i="71"/>
  <c r="V35" i="71"/>
  <c r="Q37" i="71"/>
  <c r="Q36" i="71"/>
  <c r="Q34" i="71"/>
  <c r="Q35" i="71"/>
  <c r="AT37" i="71"/>
  <c r="AT36" i="71"/>
  <c r="AT35" i="71"/>
  <c r="AT34" i="71"/>
  <c r="AH36" i="71"/>
  <c r="AH34" i="71"/>
  <c r="AH35" i="71"/>
  <c r="AH37" i="71"/>
  <c r="AK37" i="71"/>
  <c r="AK36" i="71"/>
  <c r="AK34" i="71"/>
  <c r="AK35" i="71"/>
  <c r="BE37" i="71"/>
  <c r="BE36" i="71"/>
  <c r="BE34" i="71"/>
  <c r="BE35" i="71"/>
  <c r="T37" i="71"/>
  <c r="T35" i="71"/>
  <c r="T34" i="71"/>
  <c r="T36" i="71"/>
  <c r="BN38" i="71"/>
  <c r="BN32" i="71"/>
  <c r="CA36" i="71"/>
  <c r="CA34" i="71"/>
  <c r="CA35" i="71"/>
  <c r="CA37" i="71"/>
  <c r="CH32" i="71"/>
  <c r="BT32" i="71"/>
  <c r="BK34" i="71"/>
  <c r="BK36" i="71"/>
  <c r="BK35" i="71"/>
  <c r="BK37" i="71"/>
  <c r="AC37" i="71"/>
  <c r="AC36" i="71"/>
  <c r="AC34" i="71"/>
  <c r="AC35" i="71"/>
  <c r="S32" i="71"/>
  <c r="BZ35" i="71"/>
  <c r="BZ36" i="71"/>
  <c r="BZ34" i="71"/>
  <c r="BZ37" i="71"/>
  <c r="BS37" i="71"/>
  <c r="BS36" i="71"/>
  <c r="BS35" i="71"/>
  <c r="BS34" i="71"/>
  <c r="CB37" i="71"/>
  <c r="CB36" i="71"/>
  <c r="CB35" i="71"/>
  <c r="CB34" i="71"/>
  <c r="C39" i="71"/>
  <c r="BF37" i="71"/>
  <c r="BF36" i="71"/>
  <c r="BF35" i="71"/>
  <c r="BF34" i="71"/>
  <c r="O32" i="71"/>
  <c r="AR36" i="71"/>
  <c r="AR34" i="71"/>
  <c r="AR37" i="71"/>
  <c r="AR35" i="71"/>
  <c r="CC32" i="71"/>
  <c r="AU35" i="71"/>
  <c r="AU34" i="71"/>
  <c r="AU37" i="71"/>
  <c r="AU36" i="71"/>
  <c r="AS37" i="71"/>
  <c r="AS36" i="71"/>
  <c r="AS35" i="71"/>
  <c r="AS34" i="71"/>
  <c r="CH37" i="71"/>
  <c r="CH36" i="71"/>
  <c r="CH35" i="71"/>
  <c r="CH34" i="71"/>
  <c r="CG37" i="71"/>
  <c r="CG36" i="71"/>
  <c r="CG35" i="71"/>
  <c r="CG34" i="71"/>
  <c r="BB36" i="71"/>
  <c r="BB35" i="71"/>
  <c r="BB34" i="71"/>
  <c r="BB37" i="71"/>
  <c r="AL36" i="71"/>
  <c r="AL37" i="71"/>
  <c r="AL34" i="71"/>
  <c r="AL35" i="71"/>
  <c r="BW36" i="71"/>
  <c r="BW37" i="71"/>
  <c r="BW35" i="71"/>
  <c r="BW34" i="71"/>
  <c r="AI37" i="71"/>
  <c r="AI35" i="71"/>
  <c r="AI34" i="71"/>
  <c r="AI36" i="71"/>
  <c r="C37" i="71"/>
  <c r="C35" i="71"/>
  <c r="C34" i="71"/>
  <c r="C36" i="71"/>
  <c r="N37" i="71"/>
  <c r="N35" i="71"/>
  <c r="N36" i="71"/>
  <c r="N34" i="71"/>
  <c r="AF37" i="71"/>
  <c r="AF36" i="71"/>
  <c r="AF34" i="71"/>
  <c r="AF35" i="71"/>
  <c r="CD35" i="71"/>
  <c r="CD37" i="71"/>
  <c r="CD34" i="71"/>
  <c r="CD36" i="71"/>
  <c r="U37" i="71"/>
  <c r="U36" i="71"/>
  <c r="U34" i="71"/>
  <c r="U35" i="71"/>
  <c r="BG35" i="71"/>
  <c r="BG37" i="71"/>
  <c r="BG36" i="71"/>
  <c r="BG34" i="71"/>
  <c r="BR36" i="71"/>
  <c r="BR34" i="71"/>
  <c r="BR37" i="71"/>
  <c r="BR35" i="71"/>
  <c r="E37" i="71"/>
  <c r="E36" i="71"/>
  <c r="E34" i="71"/>
  <c r="E35" i="71"/>
  <c r="AB37" i="71"/>
  <c r="AB35" i="71"/>
  <c r="AB36" i="71"/>
  <c r="AB34" i="71"/>
  <c r="BV35" i="71"/>
  <c r="BV36" i="71"/>
  <c r="BV37" i="71"/>
  <c r="BV34" i="71"/>
  <c r="CI9" i="71"/>
  <c r="BO38" i="71"/>
  <c r="BO32" i="71"/>
  <c r="AP34" i="71"/>
  <c r="AP37" i="71"/>
  <c r="AP35" i="71"/>
  <c r="AP36" i="71"/>
  <c r="G32" i="71"/>
  <c r="BP35" i="71"/>
  <c r="BP34" i="71"/>
  <c r="BP37" i="71"/>
  <c r="BP36" i="71"/>
  <c r="AV36" i="71"/>
  <c r="AV34" i="71"/>
  <c r="AV37" i="71"/>
  <c r="AV35" i="71"/>
  <c r="AD36" i="71"/>
  <c r="AD34" i="71"/>
  <c r="AD35" i="71"/>
  <c r="AD37" i="71"/>
  <c r="AA36" i="71"/>
  <c r="AA34" i="71"/>
  <c r="AA37" i="71"/>
  <c r="AA35" i="71"/>
  <c r="BY32" i="71"/>
  <c r="BM36" i="71"/>
  <c r="BM34" i="71"/>
  <c r="BM37" i="71"/>
  <c r="BM35" i="71"/>
  <c r="AQ35" i="71"/>
  <c r="AQ34" i="71"/>
  <c r="AQ37" i="71"/>
  <c r="AQ36" i="71"/>
  <c r="M36" i="71"/>
  <c r="M34" i="71"/>
  <c r="M35" i="71"/>
  <c r="M37" i="71"/>
  <c r="I36" i="71"/>
  <c r="I34" i="71"/>
  <c r="I37" i="71"/>
  <c r="I35" i="71"/>
  <c r="CB37" i="70"/>
  <c r="CB36" i="70"/>
  <c r="CB35" i="70"/>
  <c r="CB34" i="70"/>
  <c r="AM37" i="70"/>
  <c r="AM36" i="70"/>
  <c r="AM35" i="70"/>
  <c r="AM34" i="70"/>
  <c r="BH36" i="70"/>
  <c r="BH37" i="70"/>
  <c r="BH35" i="70"/>
  <c r="BH34" i="70"/>
  <c r="CF36" i="70"/>
  <c r="CF37" i="70"/>
  <c r="CF35" i="70"/>
  <c r="CF34" i="70"/>
  <c r="BR36" i="70"/>
  <c r="BR37" i="70"/>
  <c r="BR35" i="70"/>
  <c r="BR34" i="70"/>
  <c r="BP35" i="70"/>
  <c r="BP34" i="70"/>
  <c r="BP37" i="70"/>
  <c r="BP36" i="70"/>
  <c r="W37" i="70"/>
  <c r="W36" i="70"/>
  <c r="W34" i="70"/>
  <c r="W35" i="70"/>
  <c r="BB36" i="70"/>
  <c r="BB37" i="70"/>
  <c r="BB35" i="70"/>
  <c r="BB34" i="70"/>
  <c r="AJ37" i="70"/>
  <c r="AJ36" i="70"/>
  <c r="AJ34" i="70"/>
  <c r="AJ35" i="70"/>
  <c r="AC37" i="70"/>
  <c r="AC36" i="70"/>
  <c r="AC34" i="70"/>
  <c r="AC35" i="70"/>
  <c r="BS37" i="70"/>
  <c r="BS36" i="70"/>
  <c r="BS35" i="70"/>
  <c r="BS34" i="70"/>
  <c r="AE37" i="70"/>
  <c r="AE36" i="70"/>
  <c r="AE34" i="70"/>
  <c r="AE35" i="70"/>
  <c r="AV36" i="70"/>
  <c r="AV37" i="70"/>
  <c r="AV35" i="70"/>
  <c r="AV34" i="70"/>
  <c r="V36" i="70"/>
  <c r="V37" i="70"/>
  <c r="V35" i="70"/>
  <c r="V34" i="70"/>
  <c r="BN38" i="70"/>
  <c r="BN32" i="70"/>
  <c r="AS37" i="70"/>
  <c r="AS36" i="70"/>
  <c r="AS35" i="70"/>
  <c r="AS34" i="70"/>
  <c r="AZ32" i="70"/>
  <c r="AR36" i="70"/>
  <c r="AR37" i="70"/>
  <c r="AR35" i="70"/>
  <c r="AR34" i="70"/>
  <c r="T37" i="70"/>
  <c r="T36" i="70"/>
  <c r="T34" i="70"/>
  <c r="T35" i="70"/>
  <c r="K37" i="70"/>
  <c r="K36" i="70"/>
  <c r="K34" i="70"/>
  <c r="K35" i="70"/>
  <c r="AF37" i="70"/>
  <c r="AF34" i="70"/>
  <c r="AF36" i="70"/>
  <c r="AF35" i="70"/>
  <c r="G37" i="70"/>
  <c r="G34" i="70"/>
  <c r="G36" i="70"/>
  <c r="G35" i="70"/>
  <c r="BF37" i="70"/>
  <c r="BF36" i="70"/>
  <c r="BF35" i="70"/>
  <c r="BF34" i="70"/>
  <c r="CG37" i="70"/>
  <c r="CG36" i="70"/>
  <c r="CG35" i="70"/>
  <c r="CG34" i="70"/>
  <c r="CD35" i="70"/>
  <c r="CD34" i="70"/>
  <c r="CD36" i="70"/>
  <c r="CD37" i="70"/>
  <c r="I36" i="70"/>
  <c r="I37" i="70"/>
  <c r="I35" i="70"/>
  <c r="I34" i="70"/>
  <c r="AA36" i="70"/>
  <c r="AA37" i="70"/>
  <c r="AA35" i="70"/>
  <c r="AA34" i="70"/>
  <c r="R14" i="70"/>
  <c r="CI9" i="70"/>
  <c r="AI37" i="70"/>
  <c r="AI36" i="70"/>
  <c r="AI34" i="70"/>
  <c r="AI35" i="70"/>
  <c r="O37" i="70"/>
  <c r="O34" i="70"/>
  <c r="O36" i="70"/>
  <c r="O35" i="70"/>
  <c r="AW37" i="70"/>
  <c r="AW36" i="70"/>
  <c r="AW35" i="70"/>
  <c r="AW34" i="70"/>
  <c r="AD36" i="70"/>
  <c r="AD37" i="70"/>
  <c r="AD35" i="70"/>
  <c r="AD34" i="70"/>
  <c r="Y34" i="70"/>
  <c r="Y36" i="70"/>
  <c r="Y35" i="70"/>
  <c r="Y37" i="70"/>
  <c r="BY37" i="70"/>
  <c r="BY36" i="70"/>
  <c r="BY35" i="70"/>
  <c r="BY34" i="70"/>
  <c r="BW36" i="70"/>
  <c r="BW37" i="70"/>
  <c r="BW35" i="70"/>
  <c r="BW34" i="70"/>
  <c r="BG32" i="70"/>
  <c r="AG37" i="70"/>
  <c r="AG34" i="70"/>
  <c r="AG36" i="70"/>
  <c r="AG35" i="70"/>
  <c r="M36" i="70"/>
  <c r="M37" i="70"/>
  <c r="M35" i="70"/>
  <c r="M34" i="70"/>
  <c r="AH36" i="70"/>
  <c r="AH37" i="70"/>
  <c r="AH35" i="70"/>
  <c r="AH34" i="70"/>
  <c r="BE37" i="70"/>
  <c r="BE36" i="70"/>
  <c r="BE35" i="70"/>
  <c r="BE34" i="70"/>
  <c r="AT37" i="70"/>
  <c r="AT36" i="70"/>
  <c r="AT35" i="70"/>
  <c r="AT34" i="70"/>
  <c r="BT37" i="70"/>
  <c r="BT34" i="70"/>
  <c r="BT36" i="70"/>
  <c r="BT35" i="70"/>
  <c r="E34" i="70"/>
  <c r="E35" i="70"/>
  <c r="E37" i="70"/>
  <c r="E36" i="70"/>
  <c r="R27" i="70"/>
  <c r="BI37" i="70"/>
  <c r="BI36" i="70"/>
  <c r="BI35" i="70"/>
  <c r="BI34" i="70"/>
  <c r="N37" i="70"/>
  <c r="N36" i="70"/>
  <c r="N34" i="70"/>
  <c r="N35" i="70"/>
  <c r="AK32" i="70"/>
  <c r="AB37" i="70"/>
  <c r="AB36" i="70"/>
  <c r="AB34" i="70"/>
  <c r="AB35" i="70"/>
  <c r="C37" i="70"/>
  <c r="C36" i="70"/>
  <c r="C34" i="70"/>
  <c r="C35" i="70"/>
  <c r="BQ34" i="70"/>
  <c r="BQ37" i="70"/>
  <c r="BQ35" i="70"/>
  <c r="BQ36" i="70"/>
  <c r="CH37" i="70"/>
  <c r="CH36" i="70"/>
  <c r="CH35" i="70"/>
  <c r="CH34" i="70"/>
  <c r="AU32" i="70"/>
  <c r="J37" i="70"/>
  <c r="J36" i="70"/>
  <c r="J34" i="70"/>
  <c r="J35" i="70"/>
  <c r="BM36" i="70"/>
  <c r="BM37" i="70"/>
  <c r="BM35" i="70"/>
  <c r="BM34" i="70"/>
  <c r="Q37" i="70"/>
  <c r="Q34" i="70"/>
  <c r="Q36" i="70"/>
  <c r="Q35" i="70"/>
  <c r="AQ32" i="70"/>
  <c r="BX37" i="70"/>
  <c r="BX36" i="70"/>
  <c r="BX35" i="70"/>
  <c r="BX34" i="70"/>
  <c r="BK37" i="70"/>
  <c r="BK34" i="70"/>
  <c r="BK36" i="70"/>
  <c r="BK35" i="70"/>
  <c r="AY37" i="70"/>
  <c r="AY34" i="70"/>
  <c r="AY36" i="70"/>
  <c r="AY35" i="70"/>
  <c r="CC37" i="70"/>
  <c r="CC34" i="70"/>
  <c r="CC36" i="70"/>
  <c r="CC35" i="70"/>
  <c r="AP37" i="70"/>
  <c r="AP34" i="70"/>
  <c r="AP36" i="70"/>
  <c r="AP35" i="70"/>
  <c r="X31" i="64"/>
  <c r="R31" i="64"/>
  <c r="BO31" i="64"/>
  <c r="BN39" i="64"/>
  <c r="BN38" i="64"/>
  <c r="R27" i="64"/>
  <c r="R39" i="64" s="1"/>
  <c r="R14" i="64"/>
  <c r="AQ36" i="64"/>
  <c r="CI25" i="64"/>
  <c r="CI24" i="64"/>
  <c r="CI21" i="64"/>
  <c r="CI20" i="64"/>
  <c r="CI19" i="64"/>
  <c r="CI18" i="64"/>
  <c r="CI12" i="64"/>
  <c r="CI11" i="64"/>
  <c r="CI8" i="64"/>
  <c r="CI7" i="64"/>
  <c r="CI6" i="64"/>
  <c r="AJ36" i="71" l="1"/>
  <c r="AV35" i="73"/>
  <c r="Y36" i="72"/>
  <c r="AH37" i="72"/>
  <c r="CF36" i="69"/>
  <c r="AU34" i="70"/>
  <c r="CF34" i="69"/>
  <c r="CF37" i="69"/>
  <c r="CC35" i="71"/>
  <c r="AY37" i="71"/>
  <c r="CA37" i="70"/>
  <c r="AU35" i="70"/>
  <c r="AU36" i="70"/>
  <c r="CF34" i="72"/>
  <c r="CF37" i="72"/>
  <c r="BQ34" i="71"/>
  <c r="CC36" i="71"/>
  <c r="CC34" i="71"/>
  <c r="BZ35" i="70"/>
  <c r="CA34" i="70"/>
  <c r="BZ37" i="70"/>
  <c r="CA36" i="70"/>
  <c r="BZ36" i="70"/>
  <c r="AT36" i="73"/>
  <c r="BH34" i="71"/>
  <c r="BH37" i="71"/>
  <c r="BP34" i="64"/>
  <c r="F36" i="70"/>
  <c r="R35" i="63"/>
  <c r="AY34" i="71"/>
  <c r="AV34" i="73"/>
  <c r="AY35" i="71"/>
  <c r="AV36" i="73"/>
  <c r="AU34" i="64"/>
  <c r="AU35" i="64"/>
  <c r="AU37" i="64"/>
  <c r="F37" i="70"/>
  <c r="BY34" i="73"/>
  <c r="BY36" i="73"/>
  <c r="CF36" i="72"/>
  <c r="F34" i="70"/>
  <c r="BH36" i="71"/>
  <c r="Y35" i="71"/>
  <c r="Y36" i="71"/>
  <c r="Y37" i="71"/>
  <c r="BQ35" i="71"/>
  <c r="BQ37" i="71"/>
  <c r="AJ34" i="71"/>
  <c r="AJ37" i="71"/>
  <c r="F34" i="71"/>
  <c r="F37" i="73"/>
  <c r="S37" i="71"/>
  <c r="F34" i="73"/>
  <c r="F36" i="73"/>
  <c r="L37" i="71"/>
  <c r="L34" i="71"/>
  <c r="S34" i="71"/>
  <c r="S37" i="70"/>
  <c r="F32" i="64"/>
  <c r="AZ36" i="64"/>
  <c r="AZ32" i="64"/>
  <c r="AY32" i="64"/>
  <c r="AY36" i="64"/>
  <c r="AV34" i="64"/>
  <c r="AV37" i="64"/>
  <c r="AV35" i="64"/>
  <c r="AV36" i="64"/>
  <c r="S35" i="70"/>
  <c r="F37" i="71"/>
  <c r="BT34" i="71"/>
  <c r="Y34" i="72"/>
  <c r="AH36" i="72"/>
  <c r="F36" i="71"/>
  <c r="Y37" i="72"/>
  <c r="AH34" i="72"/>
  <c r="Y37" i="73"/>
  <c r="AP37" i="73"/>
  <c r="F39" i="64"/>
  <c r="S34" i="70"/>
  <c r="J34" i="64"/>
  <c r="J35" i="64"/>
  <c r="J37" i="64"/>
  <c r="J36" i="64"/>
  <c r="L36" i="71"/>
  <c r="L34" i="64"/>
  <c r="L37" i="64"/>
  <c r="L35" i="64"/>
  <c r="G35" i="73"/>
  <c r="AS36" i="64"/>
  <c r="AS34" i="64"/>
  <c r="AS37" i="64"/>
  <c r="AS35" i="64"/>
  <c r="BB34" i="64"/>
  <c r="BB35" i="64"/>
  <c r="BB37" i="64"/>
  <c r="BB36" i="64"/>
  <c r="AQ34" i="64"/>
  <c r="AQ35" i="64"/>
  <c r="AQ37" i="64"/>
  <c r="Q34" i="64"/>
  <c r="Q37" i="64"/>
  <c r="Q35" i="64"/>
  <c r="BI35" i="72"/>
  <c r="BI34" i="72"/>
  <c r="BI36" i="72"/>
  <c r="BI35" i="64"/>
  <c r="S36" i="71"/>
  <c r="S34" i="64"/>
  <c r="S36" i="64"/>
  <c r="S37" i="64"/>
  <c r="S35" i="64"/>
  <c r="F37" i="64"/>
  <c r="F36" i="64"/>
  <c r="F35" i="64"/>
  <c r="F34" i="64"/>
  <c r="H34" i="71"/>
  <c r="BM32" i="64"/>
  <c r="BM37" i="64"/>
  <c r="BM34" i="64"/>
  <c r="BM36" i="64"/>
  <c r="U36" i="70"/>
  <c r="U34" i="70"/>
  <c r="U35" i="70"/>
  <c r="U34" i="64"/>
  <c r="U35" i="64"/>
  <c r="U37" i="64"/>
  <c r="CC35" i="64"/>
  <c r="CC36" i="64"/>
  <c r="CC37" i="64"/>
  <c r="CB35" i="64"/>
  <c r="CB36" i="64"/>
  <c r="CB37" i="64"/>
  <c r="AT35" i="73"/>
  <c r="AT34" i="73"/>
  <c r="AT34" i="64"/>
  <c r="AT35" i="64"/>
  <c r="AT37" i="64"/>
  <c r="AT36" i="64"/>
  <c r="CA37" i="64"/>
  <c r="BZ34" i="64"/>
  <c r="BZ32" i="64"/>
  <c r="BY37" i="73"/>
  <c r="BY34" i="64"/>
  <c r="BX36" i="64"/>
  <c r="BX34" i="64"/>
  <c r="BX35" i="64"/>
  <c r="BW36" i="64"/>
  <c r="BW37" i="64"/>
  <c r="BW34" i="64"/>
  <c r="BW35" i="64"/>
  <c r="BT35" i="71"/>
  <c r="G36" i="73"/>
  <c r="BT36" i="71"/>
  <c r="G37" i="73"/>
  <c r="AB35" i="69"/>
  <c r="AB37" i="69"/>
  <c r="AB34" i="69"/>
  <c r="BP36" i="64"/>
  <c r="BP37" i="64"/>
  <c r="G34" i="64"/>
  <c r="BV34" i="64"/>
  <c r="BV35" i="64"/>
  <c r="BV37" i="64"/>
  <c r="AP36" i="73"/>
  <c r="AP34" i="73"/>
  <c r="AP34" i="64"/>
  <c r="AP36" i="64"/>
  <c r="AP35" i="64"/>
  <c r="AP37" i="64"/>
  <c r="BT34" i="64"/>
  <c r="BT35" i="64"/>
  <c r="BT36" i="64"/>
  <c r="AW36" i="64"/>
  <c r="BQ34" i="64"/>
  <c r="BQ37" i="64"/>
  <c r="BQ35" i="64"/>
  <c r="C37" i="64"/>
  <c r="C34" i="64"/>
  <c r="C35" i="64"/>
  <c r="C36" i="64"/>
  <c r="V34" i="73"/>
  <c r="V35" i="73"/>
  <c r="V37" i="73"/>
  <c r="V34" i="64"/>
  <c r="V37" i="64"/>
  <c r="V36" i="64"/>
  <c r="V35" i="64"/>
  <c r="O32" i="64"/>
  <c r="O36" i="64"/>
  <c r="N35" i="64"/>
  <c r="N37" i="64"/>
  <c r="N34" i="64"/>
  <c r="N36" i="64"/>
  <c r="CG34" i="64"/>
  <c r="CG35" i="64"/>
  <c r="CG37" i="64"/>
  <c r="CG36" i="64"/>
  <c r="BE34" i="72"/>
  <c r="BE35" i="72"/>
  <c r="BF34" i="64"/>
  <c r="BF36" i="64"/>
  <c r="BF35" i="64"/>
  <c r="BF37" i="64"/>
  <c r="BE36" i="72"/>
  <c r="BG34" i="64"/>
  <c r="BG35" i="64"/>
  <c r="BG37" i="64"/>
  <c r="BE37" i="64"/>
  <c r="BE35" i="64"/>
  <c r="BE34" i="64"/>
  <c r="BE36" i="64"/>
  <c r="Y34" i="73"/>
  <c r="AJ34" i="64"/>
  <c r="AJ37" i="64"/>
  <c r="AJ35" i="64"/>
  <c r="AJ36" i="64"/>
  <c r="AG34" i="64"/>
  <c r="AG37" i="64"/>
  <c r="AG35" i="64"/>
  <c r="AH35" i="64"/>
  <c r="AH34" i="64"/>
  <c r="AH37" i="64"/>
  <c r="AH36" i="64"/>
  <c r="AF34" i="64"/>
  <c r="AF35" i="64"/>
  <c r="AF36" i="64"/>
  <c r="AF37" i="64"/>
  <c r="AK34" i="64"/>
  <c r="AK37" i="64"/>
  <c r="AK35" i="64"/>
  <c r="Y35" i="73"/>
  <c r="H35" i="71"/>
  <c r="H36" i="71"/>
  <c r="H36" i="70"/>
  <c r="Y36" i="64"/>
  <c r="E34" i="64"/>
  <c r="E37" i="64"/>
  <c r="E35" i="64"/>
  <c r="Y32" i="64"/>
  <c r="BK34" i="64"/>
  <c r="BK35" i="64"/>
  <c r="BK36" i="64"/>
  <c r="BK37" i="64"/>
  <c r="H37" i="72"/>
  <c r="H36" i="72"/>
  <c r="H34" i="72"/>
  <c r="H37" i="70"/>
  <c r="H35" i="70"/>
  <c r="H34" i="64"/>
  <c r="H35" i="64"/>
  <c r="H37" i="64"/>
  <c r="AL35" i="70"/>
  <c r="AL37" i="70"/>
  <c r="BN37" i="72"/>
  <c r="AL36" i="70"/>
  <c r="BN36" i="72"/>
  <c r="I35" i="69"/>
  <c r="I36" i="69"/>
  <c r="I37" i="69"/>
  <c r="BS36" i="64"/>
  <c r="BS37" i="64"/>
  <c r="BS35" i="64"/>
  <c r="BS34" i="64"/>
  <c r="BH37" i="64"/>
  <c r="BH34" i="64"/>
  <c r="BH36" i="64"/>
  <c r="BH35" i="64"/>
  <c r="AL36" i="64"/>
  <c r="AL37" i="64"/>
  <c r="AL35" i="64"/>
  <c r="AL34" i="64"/>
  <c r="CD34" i="64"/>
  <c r="CD35" i="64"/>
  <c r="CD37" i="64"/>
  <c r="AD35" i="64"/>
  <c r="AD34" i="64"/>
  <c r="AD37" i="64"/>
  <c r="AC35" i="73"/>
  <c r="AC36" i="73"/>
  <c r="AC37" i="73"/>
  <c r="K34" i="64"/>
  <c r="K35" i="64"/>
  <c r="K36" i="64"/>
  <c r="K37" i="64"/>
  <c r="AE37" i="64"/>
  <c r="AE34" i="64"/>
  <c r="AE36" i="64"/>
  <c r="AC34" i="64"/>
  <c r="AC35" i="64"/>
  <c r="AC37" i="64"/>
  <c r="AC36" i="64"/>
  <c r="AA34" i="64"/>
  <c r="AA37" i="64"/>
  <c r="AA36" i="64"/>
  <c r="AA35" i="64"/>
  <c r="W36" i="71"/>
  <c r="W35" i="71"/>
  <c r="W37" i="71"/>
  <c r="W34" i="71"/>
  <c r="W35" i="64"/>
  <c r="W36" i="64"/>
  <c r="W34" i="64"/>
  <c r="W37" i="64"/>
  <c r="BR36" i="73"/>
  <c r="BN35" i="72"/>
  <c r="X36" i="72"/>
  <c r="X32" i="72"/>
  <c r="X39" i="69"/>
  <c r="X32" i="73"/>
  <c r="BL39" i="63"/>
  <c r="R38" i="63"/>
  <c r="CI14" i="63"/>
  <c r="T35" i="64"/>
  <c r="T34" i="64"/>
  <c r="T37" i="64"/>
  <c r="T36" i="64"/>
  <c r="M37" i="64"/>
  <c r="M36" i="64"/>
  <c r="M34" i="64"/>
  <c r="M35" i="64"/>
  <c r="AM34" i="64"/>
  <c r="AM35" i="64"/>
  <c r="AM36" i="64"/>
  <c r="AM37" i="64"/>
  <c r="BO35" i="73"/>
  <c r="X38" i="70"/>
  <c r="BO37" i="63"/>
  <c r="BO34" i="63"/>
  <c r="BO36" i="63"/>
  <c r="BO35" i="63"/>
  <c r="BR34" i="73"/>
  <c r="CI14" i="73"/>
  <c r="X34" i="70"/>
  <c r="X32" i="64"/>
  <c r="CH35" i="64"/>
  <c r="CH37" i="64"/>
  <c r="CH36" i="64"/>
  <c r="BR35" i="73"/>
  <c r="BR35" i="64"/>
  <c r="BR34" i="64"/>
  <c r="BR37" i="64"/>
  <c r="BR36" i="64"/>
  <c r="AR37" i="64"/>
  <c r="AR36" i="64"/>
  <c r="AR34" i="64"/>
  <c r="BO37" i="70"/>
  <c r="BO35" i="70"/>
  <c r="BO37" i="73"/>
  <c r="BO34" i="70"/>
  <c r="BO34" i="73"/>
  <c r="BN37" i="73"/>
  <c r="X37" i="63"/>
  <c r="R37" i="71"/>
  <c r="R32" i="71"/>
  <c r="AB34" i="73"/>
  <c r="AB35" i="73"/>
  <c r="AB37" i="73"/>
  <c r="AB36" i="73"/>
  <c r="AB34" i="64"/>
  <c r="AB35" i="64"/>
  <c r="AB36" i="64"/>
  <c r="AB37" i="64"/>
  <c r="X36" i="63"/>
  <c r="X34" i="63"/>
  <c r="I37" i="64"/>
  <c r="I32" i="64"/>
  <c r="CF34" i="64"/>
  <c r="R32" i="73"/>
  <c r="R37" i="73"/>
  <c r="BO30" i="69"/>
  <c r="BO31" i="69"/>
  <c r="BN34" i="69"/>
  <c r="BN37" i="69"/>
  <c r="BN35" i="69"/>
  <c r="BN36" i="69"/>
  <c r="BN34" i="73"/>
  <c r="BN36" i="73"/>
  <c r="BO35" i="72"/>
  <c r="BO36" i="72"/>
  <c r="BO32" i="64"/>
  <c r="BO37" i="72"/>
  <c r="BO34" i="64"/>
  <c r="BN32" i="64"/>
  <c r="BL38" i="71"/>
  <c r="CI14" i="71"/>
  <c r="BL32" i="63"/>
  <c r="BL32" i="71"/>
  <c r="BN37" i="64"/>
  <c r="BL38" i="63"/>
  <c r="X38" i="73"/>
  <c r="X32" i="71"/>
  <c r="X39" i="71"/>
  <c r="X35" i="64"/>
  <c r="X38" i="64"/>
  <c r="R32" i="72"/>
  <c r="BL38" i="73"/>
  <c r="BL32" i="73"/>
  <c r="C37" i="73"/>
  <c r="C36" i="73"/>
  <c r="C35" i="73"/>
  <c r="C34" i="73"/>
  <c r="BL38" i="72"/>
  <c r="BL32" i="72"/>
  <c r="CI14" i="72"/>
  <c r="O37" i="71"/>
  <c r="O36" i="71"/>
  <c r="O34" i="71"/>
  <c r="O35" i="71"/>
  <c r="K37" i="71"/>
  <c r="K36" i="71"/>
  <c r="K34" i="71"/>
  <c r="K35" i="71"/>
  <c r="BO37" i="71"/>
  <c r="BO35" i="71"/>
  <c r="BO34" i="71"/>
  <c r="BO36" i="71"/>
  <c r="BL35" i="71"/>
  <c r="BL37" i="71"/>
  <c r="BL34" i="71"/>
  <c r="BL36" i="71"/>
  <c r="BY37" i="71"/>
  <c r="BY36" i="71"/>
  <c r="BY35" i="71"/>
  <c r="BY34" i="71"/>
  <c r="BN37" i="71"/>
  <c r="BN35" i="71"/>
  <c r="BN34" i="71"/>
  <c r="BN36" i="71"/>
  <c r="G34" i="71"/>
  <c r="G36" i="71"/>
  <c r="G35" i="71"/>
  <c r="G37" i="71"/>
  <c r="AZ35" i="70"/>
  <c r="AZ37" i="70"/>
  <c r="AZ34" i="70"/>
  <c r="AZ36" i="70"/>
  <c r="BN37" i="70"/>
  <c r="BN35" i="70"/>
  <c r="BN34" i="70"/>
  <c r="BN36" i="70"/>
  <c r="AQ35" i="70"/>
  <c r="AQ34" i="70"/>
  <c r="AQ36" i="70"/>
  <c r="AQ37" i="70"/>
  <c r="R38" i="70"/>
  <c r="R32" i="70"/>
  <c r="CI14" i="70"/>
  <c r="BL38" i="70"/>
  <c r="BL32" i="70"/>
  <c r="BG35" i="70"/>
  <c r="BG34" i="70"/>
  <c r="BG36" i="70"/>
  <c r="BG37" i="70"/>
  <c r="AK34" i="70"/>
  <c r="AK35" i="70"/>
  <c r="AK37" i="70"/>
  <c r="AK36" i="70"/>
  <c r="R39" i="70"/>
  <c r="BL31" i="64"/>
  <c r="R32" i="64"/>
  <c r="R38" i="64"/>
  <c r="CI13" i="64"/>
  <c r="CI26" i="64"/>
  <c r="BL29" i="64"/>
  <c r="BL30" i="64"/>
  <c r="R37" i="63" l="1"/>
  <c r="R34" i="63"/>
  <c r="R36" i="63"/>
  <c r="BO39" i="69"/>
  <c r="BY35" i="64"/>
  <c r="AZ35" i="64"/>
  <c r="AZ37" i="64"/>
  <c r="AZ34" i="64"/>
  <c r="AY34" i="64"/>
  <c r="AY35" i="64"/>
  <c r="AY37" i="64"/>
  <c r="F39" i="69"/>
  <c r="F32" i="69"/>
  <c r="BZ35" i="64"/>
  <c r="BI37" i="64"/>
  <c r="BI34" i="64"/>
  <c r="BI36" i="64"/>
  <c r="CA35" i="64"/>
  <c r="CA34" i="64"/>
  <c r="CA36" i="64"/>
  <c r="BZ37" i="64"/>
  <c r="BZ36" i="64"/>
  <c r="BY36" i="64"/>
  <c r="BY37" i="64"/>
  <c r="G36" i="64"/>
  <c r="G37" i="64"/>
  <c r="G35" i="64"/>
  <c r="AW37" i="64"/>
  <c r="AW35" i="64"/>
  <c r="AW34" i="64"/>
  <c r="O35" i="64"/>
  <c r="O37" i="64"/>
  <c r="O34" i="64"/>
  <c r="Y34" i="64"/>
  <c r="Y37" i="64"/>
  <c r="Y35" i="64"/>
  <c r="X35" i="72"/>
  <c r="X34" i="72"/>
  <c r="X37" i="72"/>
  <c r="R34" i="71"/>
  <c r="R36" i="71"/>
  <c r="X37" i="70"/>
  <c r="X36" i="70"/>
  <c r="X35" i="70"/>
  <c r="CF35" i="64"/>
  <c r="CF36" i="64"/>
  <c r="CF37" i="64"/>
  <c r="BO35" i="64"/>
  <c r="BL35" i="63"/>
  <c r="X34" i="64"/>
  <c r="R35" i="71"/>
  <c r="R34" i="73"/>
  <c r="R35" i="73"/>
  <c r="R36" i="73"/>
  <c r="I36" i="64"/>
  <c r="I35" i="64"/>
  <c r="I34" i="64"/>
  <c r="BO32" i="69"/>
  <c r="BO38" i="69"/>
  <c r="X32" i="69"/>
  <c r="X38" i="69"/>
  <c r="R38" i="69"/>
  <c r="R32" i="69"/>
  <c r="BN35" i="64"/>
  <c r="BO37" i="64"/>
  <c r="BO36" i="64"/>
  <c r="BN34" i="64"/>
  <c r="BN36" i="64"/>
  <c r="BL34" i="63"/>
  <c r="BL37" i="63"/>
  <c r="X34" i="73"/>
  <c r="X37" i="73"/>
  <c r="X36" i="73"/>
  <c r="X35" i="73"/>
  <c r="X34" i="71"/>
  <c r="X36" i="71"/>
  <c r="X35" i="71"/>
  <c r="X37" i="71"/>
  <c r="X37" i="64"/>
  <c r="X36" i="64"/>
  <c r="BL36" i="63"/>
  <c r="R36" i="72"/>
  <c r="R35" i="72"/>
  <c r="R34" i="72"/>
  <c r="R37" i="72"/>
  <c r="BL35" i="73"/>
  <c r="BL37" i="73"/>
  <c r="BL36" i="73"/>
  <c r="BL34" i="73"/>
  <c r="BL35" i="72"/>
  <c r="BL37" i="72"/>
  <c r="BL36" i="72"/>
  <c r="BL34" i="72"/>
  <c r="BL35" i="70"/>
  <c r="BL37" i="70"/>
  <c r="BL36" i="70"/>
  <c r="BL34" i="70"/>
  <c r="R37" i="70"/>
  <c r="R35" i="70"/>
  <c r="R34" i="70"/>
  <c r="R36" i="70"/>
  <c r="CI9" i="64"/>
  <c r="R37" i="64"/>
  <c r="R35" i="64"/>
  <c r="R34" i="64"/>
  <c r="R36" i="64"/>
  <c r="F36" i="69" l="1"/>
  <c r="F35" i="69"/>
  <c r="F34" i="69"/>
  <c r="F37" i="69"/>
  <c r="R37" i="69"/>
  <c r="R35" i="69"/>
  <c r="R34" i="69"/>
  <c r="R36" i="69"/>
  <c r="X34" i="69"/>
  <c r="X35" i="69"/>
  <c r="X37" i="69"/>
  <c r="X36" i="69"/>
  <c r="BO35" i="69"/>
  <c r="BO37" i="69"/>
  <c r="BO34" i="69"/>
  <c r="BO36" i="69"/>
  <c r="CI14" i="64"/>
  <c r="BL38" i="64"/>
  <c r="BL39" i="64"/>
  <c r="BL32" i="64"/>
  <c r="BL36" i="64" l="1"/>
  <c r="BL37" i="64"/>
  <c r="BL34" i="64"/>
  <c r="BL35" i="64"/>
  <c r="BV22" i="70"/>
  <c r="CI22" i="70" s="1"/>
  <c r="BV27" i="70"/>
  <c r="BV22" i="71"/>
  <c r="CI22" i="71" s="1"/>
  <c r="BV22" i="79"/>
  <c r="CI22" i="79" s="1"/>
  <c r="BV22" i="77"/>
  <c r="CI22" i="77" s="1"/>
  <c r="BV22" i="74"/>
  <c r="BV21" i="69"/>
  <c r="BV22" i="63"/>
  <c r="BV22" i="73"/>
  <c r="BV22" i="64"/>
  <c r="BV22" i="76"/>
  <c r="BV22" i="78"/>
  <c r="BV22" i="75"/>
  <c r="BV22" i="72"/>
  <c r="BV27" i="77" l="1"/>
  <c r="BV32" i="77" s="1"/>
  <c r="BV27" i="79"/>
  <c r="BV27" i="71"/>
  <c r="BV27" i="75"/>
  <c r="BV39" i="75" s="1"/>
  <c r="CI22" i="75"/>
  <c r="CI27" i="77"/>
  <c r="BV22" i="69"/>
  <c r="CI22" i="69" s="1"/>
  <c r="CI21" i="69"/>
  <c r="BV32" i="79"/>
  <c r="CI27" i="79"/>
  <c r="BV32" i="70"/>
  <c r="CI27" i="70"/>
  <c r="BV27" i="73"/>
  <c r="CI27" i="73" s="1"/>
  <c r="CI22" i="73"/>
  <c r="BV39" i="71"/>
  <c r="CI27" i="71"/>
  <c r="BV27" i="78"/>
  <c r="CI27" i="78" s="1"/>
  <c r="CI22" i="78"/>
  <c r="BV27" i="63"/>
  <c r="CI27" i="63" s="1"/>
  <c r="CI22" i="63"/>
  <c r="BV27" i="76"/>
  <c r="CI22" i="76"/>
  <c r="BV27" i="72"/>
  <c r="CI27" i="72" s="1"/>
  <c r="CI22" i="72"/>
  <c r="BV27" i="64"/>
  <c r="CI27" i="64" s="1"/>
  <c r="CI22" i="64"/>
  <c r="BV27" i="74"/>
  <c r="CI27" i="74" s="1"/>
  <c r="CI22" i="74"/>
  <c r="BV32" i="71"/>
  <c r="BV32" i="64"/>
  <c r="BV39" i="74"/>
  <c r="BV32" i="74"/>
  <c r="BV32" i="63"/>
  <c r="BV39" i="63"/>
  <c r="BV44" i="69"/>
  <c r="BV32" i="78"/>
  <c r="BV39" i="73"/>
  <c r="BV39" i="79"/>
  <c r="BV39" i="77"/>
  <c r="BV39" i="70"/>
  <c r="BV27" i="69" l="1"/>
  <c r="CI27" i="69" s="1"/>
  <c r="BV32" i="72"/>
  <c r="BV39" i="72"/>
  <c r="BV32" i="76"/>
  <c r="CI27" i="76"/>
  <c r="BV39" i="76"/>
  <c r="BV39" i="78"/>
  <c r="BV32" i="73"/>
  <c r="BV39" i="64"/>
  <c r="BV32" i="75"/>
  <c r="CI27" i="75"/>
  <c r="BV32" i="69" l="1"/>
  <c r="BV39" i="69"/>
</calcChain>
</file>

<file path=xl/comments1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LANCE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Z2" authorId="2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Kansas City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family val="2"/>
          </rPr>
          <t xml:space="preserve"> Explore Cluster</t>
        </r>
      </text>
    </comment>
    <comment ref="AO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 Cluster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AX2" authorId="2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Towers Cluster</t>
        </r>
      </text>
    </comment>
    <comment ref="BA2" authorId="2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Kansas City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10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11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12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13.xml><?xml version="1.0" encoding="utf-8"?>
<comments xmlns="http://schemas.openxmlformats.org/spreadsheetml/2006/main">
  <authors>
    <author>Janine Orrison</author>
    <author>MOREnet</author>
    <author>Christopher Gould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Quest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2" shapeId="0">
      <text>
        <r>
          <rPr>
            <b/>
            <sz val="9"/>
            <color indexed="81"/>
            <rFont val="Tahoma"/>
            <charset val="1"/>
          </rPr>
          <t>Avalon Cluster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3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3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2" shapeId="0">
      <text>
        <r>
          <rPr>
            <b/>
            <sz val="9"/>
            <color indexed="81"/>
            <rFont val="Tahoma"/>
            <charset val="1"/>
          </rPr>
          <t>MERLIN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29" authorId="1" shapeId="0">
      <text>
        <r>
          <rPr>
            <b/>
            <u/>
            <sz val="9"/>
            <color indexed="81"/>
            <rFont val="Tahoma"/>
            <family val="2"/>
          </rPr>
          <t>Line 11</t>
        </r>
        <r>
          <rPr>
            <b/>
            <sz val="9"/>
            <color indexed="81"/>
            <rFont val="Tahoma"/>
            <family val="2"/>
          </rPr>
          <t xml:space="preserve">
Line 24
If line 24 = 0, 
then cell is 
blank.</t>
        </r>
      </text>
    </comment>
    <comment ref="A30" authorId="1" shapeId="0">
      <text>
        <r>
          <rPr>
            <b/>
            <u/>
            <sz val="9"/>
            <color indexed="81"/>
            <rFont val="Tahoma"/>
            <family val="2"/>
          </rPr>
          <t>Line 6</t>
        </r>
        <r>
          <rPr>
            <b/>
            <sz val="9"/>
            <color indexed="81"/>
            <rFont val="Tahoma"/>
            <family val="2"/>
          </rPr>
          <t xml:space="preserve">
Line 19
If line 6 or 19 is 0, then cell is blank.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 xml:space="preserve">Lines
</t>
        </r>
        <r>
          <rPr>
            <b/>
            <u/>
            <sz val="9"/>
            <color indexed="81"/>
            <rFont val="Tahoma"/>
            <family val="2"/>
          </rPr>
          <t>5+6+7+11</t>
        </r>
        <r>
          <rPr>
            <b/>
            <sz val="9"/>
            <color indexed="81"/>
            <rFont val="Tahoma"/>
            <family val="2"/>
          </rPr>
          <t xml:space="preserve">
Lines
18+19+20+24
If lines 18+19+20+24= 0, then cell is blank.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 shapeId="0">
      <text>
        <r>
          <rPr>
            <b/>
            <u/>
            <sz val="9"/>
            <color indexed="81"/>
            <rFont val="Tahoma"/>
            <family val="2"/>
          </rPr>
          <t>Line 14</t>
        </r>
        <r>
          <rPr>
            <b/>
            <sz val="9"/>
            <color indexed="81"/>
            <rFont val="Tahoma"/>
            <family val="2"/>
          </rPr>
          <t xml:space="preserve">
Line 27
If line 14 is 0 then cell is blank.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  <comment ref="A34" authorId="1" shapeId="0">
      <text>
        <r>
          <rPr>
            <b/>
            <sz val="9"/>
            <color indexed="81"/>
            <rFont val="Tahoma"/>
            <family val="2"/>
          </rPr>
          <t>(Lines 6 / 34)  
     *100
If lines 6 or 34 = 0, then cell is blank.</t>
        </r>
      </text>
    </comment>
    <comment ref="A35" authorId="1" shapeId="0">
      <text>
        <r>
          <rPr>
            <b/>
            <u/>
            <sz val="9"/>
            <color indexed="81"/>
            <rFont val="Tahoma"/>
            <family val="2"/>
          </rPr>
          <t>lines5+6+7+11</t>
        </r>
        <r>
          <rPr>
            <b/>
            <sz val="9"/>
            <color indexed="81"/>
            <rFont val="Tahoma"/>
            <family val="2"/>
          </rPr>
          <t xml:space="preserve">
    line 34
     *100
If lines 5+6+7+11 or 34 = 0, then cell is blank.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1" shapeId="0">
      <text>
        <r>
          <rPr>
            <b/>
            <sz val="9"/>
            <color indexed="81"/>
            <rFont val="Tahoma"/>
            <family val="2"/>
          </rPr>
          <t>(Line 19 / 34)  
     *100
If lines 19 or 34 = 0, then cell is blank.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 xml:space="preserve">Lines
</t>
        </r>
        <r>
          <rPr>
            <b/>
            <u/>
            <sz val="9"/>
            <color indexed="81"/>
            <rFont val="Tahoma"/>
            <family val="2"/>
          </rPr>
          <t>18+19+20+24</t>
        </r>
        <r>
          <rPr>
            <b/>
            <sz val="9"/>
            <color indexed="81"/>
            <rFont val="Tahoma"/>
            <family val="2"/>
          </rPr>
          <t xml:space="preserve">
line 34
*100
If line 34 = 0 then cell is blank.</t>
        </r>
      </text>
    </comment>
    <comment ref="A38" authorId="1" shapeId="0">
      <text>
        <r>
          <rPr>
            <b/>
            <u/>
            <sz val="9"/>
            <color indexed="81"/>
            <rFont val="Tahoma"/>
            <family val="2"/>
          </rPr>
          <t>lines5+6+7+11</t>
        </r>
        <r>
          <rPr>
            <b/>
            <sz val="9"/>
            <color indexed="81"/>
            <rFont val="Tahoma"/>
            <family val="2"/>
          </rPr>
          <t xml:space="preserve">
line 14
*100
If line 14 = 0 then cell is blank.</t>
        </r>
      </text>
    </comment>
    <comment ref="A39" authorId="1" shapeId="0">
      <text>
        <r>
          <rPr>
            <b/>
            <sz val="9"/>
            <color indexed="81"/>
            <rFont val="Tahoma"/>
            <family val="2"/>
          </rPr>
          <t xml:space="preserve">Lines
</t>
        </r>
        <r>
          <rPr>
            <b/>
            <u/>
            <sz val="9"/>
            <color indexed="81"/>
            <rFont val="Tahoma"/>
            <family val="2"/>
          </rPr>
          <t>18+19+20+24</t>
        </r>
        <r>
          <rPr>
            <b/>
            <sz val="9"/>
            <color indexed="81"/>
            <rFont val="Tahoma"/>
            <family val="2"/>
          </rPr>
          <t xml:space="preserve">
line 27
*100
If line 27 = 0 then cell is blank.</t>
        </r>
      </text>
    </comment>
  </commentList>
</comments>
</file>

<file path=xl/comments2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LANCE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3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LANCE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AX2" authorId="2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LANCE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Quest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4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5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6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7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family val="2"/>
          </rPr>
          <t>COOL Consortium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family val="2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8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K2" authorId="2" shapeId="0">
      <text>
        <r>
          <rPr>
            <b/>
            <sz val="9"/>
            <color indexed="81"/>
            <rFont val="Tahoma"/>
            <charset val="1"/>
          </rPr>
          <t>COOL Consortium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 xml:space="preserve">MERLIN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 xml:space="preserve">MERLIN 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comments9.xml><?xml version="1.0" encoding="utf-8"?>
<comments xmlns="http://schemas.openxmlformats.org/spreadsheetml/2006/main">
  <authors>
    <author>Janine Orrison</author>
    <author>MOREnet</author>
    <author>Christopher Gould</author>
    <author>christopher</author>
    <author>Janine Gordon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Arthur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K2" authorId="2" shapeId="0">
      <text>
        <r>
          <rPr>
            <b/>
            <sz val="9"/>
            <color indexed="81"/>
            <rFont val="Tahoma"/>
            <charset val="1"/>
          </rPr>
          <t>Bridges Cluster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>SWAN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V2" authorId="3" shapeId="0">
      <text>
        <r>
          <rPr>
            <b/>
            <sz val="9"/>
            <color indexed="81"/>
            <rFont val="Tahoma"/>
            <family val="2"/>
          </rPr>
          <t>Avalon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Z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A2" authorId="4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H2" authorId="3" shapeId="0">
      <text>
        <r>
          <rPr>
            <b/>
            <sz val="9"/>
            <color indexed="81"/>
            <rFont val="Tahoma"/>
            <family val="2"/>
          </rPr>
          <t>KC-Towers Cluster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AN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O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AX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A2" authorId="2" shapeId="0">
      <text>
        <r>
          <rPr>
            <b/>
            <sz val="9"/>
            <color indexed="81"/>
            <rFont val="Tahoma"/>
            <charset val="1"/>
          </rPr>
          <t>SWAN Cluster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D2" authorId="2" shapeId="0">
      <text>
        <r>
          <rPr>
            <b/>
            <sz val="9"/>
            <color indexed="81"/>
            <rFont val="Tahoma"/>
            <charset val="1"/>
          </rPr>
          <t>KC-Towers Cluster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SWAN Cluster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M2" authorId="2" shapeId="0">
      <text>
        <r>
          <rPr>
            <b/>
            <sz val="9"/>
            <color indexed="81"/>
            <rFont val="Tahoma"/>
            <charset val="1"/>
          </rPr>
          <t>Explore Cluster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Archway Cluster</t>
        </r>
      </text>
    </comment>
    <comment ref="BO2" authorId="4" shapeId="0">
      <text>
        <r>
          <rPr>
            <b/>
            <sz val="9"/>
            <color indexed="81"/>
            <rFont val="Tahoma"/>
            <family val="2"/>
          </rPr>
          <t>Archway Cluster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Galahad Cluster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Avalon Cluster</t>
        </r>
      </text>
    </comment>
    <comment ref="BW2" authorId="3" shapeId="0">
      <text>
        <r>
          <rPr>
            <b/>
            <sz val="9"/>
            <color indexed="81"/>
            <rFont val="Tahoma"/>
            <family val="2"/>
          </rPr>
          <t>MERLIN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MERLIN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Bridges Cluster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KC-Towers Cluster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Arthur Cluster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Items lent to other libraries.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Returnables lent to cluster members through the local INNOPAC system. 
Collected by MCO.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Returnables lent to other MBOIUS members through the MOBIUS central catlaog.
Colleted by MCO.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Returnables lent to MOBIUS members through normal ILL methods.  
Submitted by the library.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Returnables lent to non-MOBIUS members through normal ILL methods.
Submitted by the library.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Total of all Returnable Lending.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Non-returnables sent to MOBIUS members.  Submitted by the library.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Non-returnables sent to non-MOBIUS members. 
Submitted by the library.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Total of all Non-Returnable lending.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lending.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Items borrowed from other libraries.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Books and other items which are returned to the lending library.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Returnables borrowed from cluster members through the local INNOPAC system.
Collected by MCO.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Returnables borrowed from other MOBIUS members through the MOBIUS central catalog.
Collected by MCO.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Retrunables borrowed from MOBIUS members through normal ILL methods.
Submitted by the library.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Returnables borrowed from non-MOBIUS members through normal ILL methods.
Submitted by the library.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Total of all returanable borrowing.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Photocopies or other items which are not returned to the lending library.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Non-returnables borrowed from MOBIUS members.
Submitted by the library.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Non-returnables borrowed from non-MOBIUS members. 
Submitted by the library.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of all non-returnable borrowing.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Total of all Returnable and Non-Returnable borrowing.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Sum of Total Lending &amp; Total Borrowing.  This sum includes all check-outs (local patrons, cluster patrons, and MOBIUS patrons) plus traditional ILL lending and borrowing of returnables and non-returnables.  It does not include renewals or reserves.</t>
        </r>
      </text>
    </comment>
  </commentList>
</comments>
</file>

<file path=xl/sharedStrings.xml><?xml version="1.0" encoding="utf-8"?>
<sst xmlns="http://schemas.openxmlformats.org/spreadsheetml/2006/main" count="1640" uniqueCount="139">
  <si>
    <t>Central Methodist</t>
  </si>
  <si>
    <t>Columbia College</t>
  </si>
  <si>
    <t>Covenant Theological</t>
  </si>
  <si>
    <t>Crowder College</t>
  </si>
  <si>
    <t>Culver-Stockton</t>
  </si>
  <si>
    <t>Hannibal-LaGrange</t>
  </si>
  <si>
    <t>Jefferson College</t>
  </si>
  <si>
    <t>Metropolitan-Blue River</t>
  </si>
  <si>
    <t>Metropolitan-Longview</t>
  </si>
  <si>
    <t>Metropolitan-Maple Woods</t>
  </si>
  <si>
    <t>Metropolitan-Penn Valley</t>
  </si>
  <si>
    <t>Missouri Baptist</t>
  </si>
  <si>
    <t>Missouri Southern</t>
  </si>
  <si>
    <t>Missouri Western</t>
  </si>
  <si>
    <t>Moberly Area CC</t>
  </si>
  <si>
    <t>Northwest MO State</t>
  </si>
  <si>
    <t>Ozarks Technical CC</t>
  </si>
  <si>
    <t>Southeast MO State</t>
  </si>
  <si>
    <t>Southwest Baptist</t>
  </si>
  <si>
    <t>State Fair CC</t>
  </si>
  <si>
    <t>Three Rivers CC</t>
  </si>
  <si>
    <t>Webster/Eden</t>
  </si>
  <si>
    <t>Lending</t>
  </si>
  <si>
    <t xml:space="preserve">        Intra-Cluster lending</t>
  </si>
  <si>
    <t xml:space="preserve">        MOBIUS Central Catalog Lending</t>
  </si>
  <si>
    <t xml:space="preserve">        Traditional ILL Lending with Mobius Members</t>
  </si>
  <si>
    <t xml:space="preserve">        Other ILL Returnables Lending</t>
  </si>
  <si>
    <t xml:space="preserve">        Total Returnables Lending</t>
  </si>
  <si>
    <t xml:space="preserve">   Non-Returnables</t>
  </si>
  <si>
    <t xml:space="preserve">        ILL Lending with MOBIUS Members</t>
  </si>
  <si>
    <t xml:space="preserve">        Other ILL Non-Returnables Lending</t>
  </si>
  <si>
    <t xml:space="preserve">        Total Non-Returnables Lending</t>
  </si>
  <si>
    <t>Borrowing</t>
  </si>
  <si>
    <t xml:space="preserve">   Returnables</t>
  </si>
  <si>
    <r>
      <t xml:space="preserve">    </t>
    </r>
    <r>
      <rPr>
        <sz val="10"/>
        <rFont val="Arial"/>
        <family val="2"/>
      </rPr>
      <t xml:space="preserve">  Intra-Cluster Borrowing</t>
    </r>
  </si>
  <si>
    <t xml:space="preserve">      MOBIUS Central Catalog Borrowing</t>
  </si>
  <si>
    <t xml:space="preserve">      Traditional ILL Borrowing with MOBIUS Members</t>
  </si>
  <si>
    <t xml:space="preserve">      Other ILL Returnables Borrowing</t>
  </si>
  <si>
    <t xml:space="preserve">      Total Returnables Borrowing</t>
  </si>
  <si>
    <t xml:space="preserve">      ILL Borrowing with MOBIUS Members</t>
  </si>
  <si>
    <t xml:space="preserve">      Other ILL Non-Returnables Borrowing</t>
  </si>
  <si>
    <t xml:space="preserve">      Total Non-Returnables Borrowing</t>
  </si>
  <si>
    <t xml:space="preserve">   Total Borrowing</t>
  </si>
  <si>
    <t>MOBIUS Central Catalog Lending/Borrowing Ratio</t>
  </si>
  <si>
    <t>Lending/Borrowing Ratio for all activity with MOBIUS Members</t>
  </si>
  <si>
    <t>Total Lending/Borrowing Ratio</t>
  </si>
  <si>
    <r>
      <t>Total Circulation</t>
    </r>
    <r>
      <rPr>
        <sz val="10"/>
        <rFont val="Arial"/>
        <family val="2"/>
      </rPr>
      <t xml:space="preserve"> </t>
    </r>
  </si>
  <si>
    <t>% MOBIUS Central Catalog Lending of Total Circulation</t>
  </si>
  <si>
    <t>%Total Lending to MOBIUS Members of Total Circulation</t>
  </si>
  <si>
    <t>% MOBIUS Central Catalog Borrowing of Total Circulation</t>
  </si>
  <si>
    <t>% Total Borrowing from MOBIUS Members of Total Circulation</t>
  </si>
  <si>
    <r>
      <t xml:space="preserve">   </t>
    </r>
    <r>
      <rPr>
        <b/>
        <sz val="10"/>
        <rFont val="Arial"/>
        <family val="2"/>
      </rPr>
      <t xml:space="preserve"> Returnables</t>
    </r>
  </si>
  <si>
    <r>
      <t xml:space="preserve"> </t>
    </r>
    <r>
      <rPr>
        <b/>
        <sz val="10"/>
        <rFont val="Arial"/>
        <family val="2"/>
      </rPr>
      <t xml:space="preserve">  Total Lending</t>
    </r>
  </si>
  <si>
    <r>
      <t xml:space="preserve"> </t>
    </r>
    <r>
      <rPr>
        <b/>
        <sz val="10"/>
        <rFont val="Arial"/>
        <family val="2"/>
      </rPr>
      <t xml:space="preserve">  Non-Returnables</t>
    </r>
  </si>
  <si>
    <t>NOTES</t>
  </si>
  <si>
    <t>*** N/A due to library construction</t>
  </si>
  <si>
    <t>%MOBIUS Borrowing of Total Interlibrary Borrowing</t>
  </si>
  <si>
    <t>%MOBIUS Lending of Total Interlibrary Lending</t>
  </si>
  <si>
    <t xml:space="preserve"> </t>
  </si>
  <si>
    <t>St. Charles CC</t>
  </si>
  <si>
    <t>North Central MO College</t>
  </si>
  <si>
    <t>Cottey College</t>
  </si>
  <si>
    <t>MONTHLY  TOTAL</t>
  </si>
  <si>
    <t>Conception Abbey</t>
  </si>
  <si>
    <t>Missouri State Library</t>
  </si>
  <si>
    <t>Rockhurst University</t>
  </si>
  <si>
    <t>MOBIUS Non-Returnables Lending/Borrowing Ratio</t>
  </si>
  <si>
    <t>Kansas City Art Institute</t>
  </si>
  <si>
    <t>Baptist Bible College</t>
  </si>
  <si>
    <t>total returnable lending/total returnable borrowing</t>
  </si>
  <si>
    <t>Missouri River Regional</t>
  </si>
  <si>
    <t>Missouri State University</t>
  </si>
  <si>
    <t>Univ. of Central MO</t>
  </si>
  <si>
    <t>A.T. Still University</t>
  </si>
  <si>
    <t>Christian County Library</t>
  </si>
  <si>
    <t>Concordia Seminary</t>
  </si>
  <si>
    <t>St. Louis Art Museum</t>
  </si>
  <si>
    <t>Missouri Botanical</t>
  </si>
  <si>
    <t>Missouri History Museum</t>
  </si>
  <si>
    <t>Park University</t>
  </si>
  <si>
    <t>Evangel University</t>
  </si>
  <si>
    <t>State Technical College</t>
  </si>
  <si>
    <t>Avila University</t>
  </si>
  <si>
    <t>Drury University</t>
  </si>
  <si>
    <t>East Central College</t>
  </si>
  <si>
    <t>Fontbonne University</t>
  </si>
  <si>
    <t>Goldfarb School of Nurs</t>
  </si>
  <si>
    <t>Harris-Stowe State Univ</t>
  </si>
  <si>
    <t>Kenrick-Glennon</t>
  </si>
  <si>
    <t>Lincoln University</t>
  </si>
  <si>
    <t>Lindenwood University</t>
  </si>
  <si>
    <t>Logan University</t>
  </si>
  <si>
    <t>Maryville University</t>
  </si>
  <si>
    <t>Metropolitan-Bus &amp; Tech</t>
  </si>
  <si>
    <t>Midwestern Baptist</t>
  </si>
  <si>
    <t>Mineral Area College</t>
  </si>
  <si>
    <t>Missouri S &amp; T</t>
  </si>
  <si>
    <t>Missouri Valley College</t>
  </si>
  <si>
    <t>Saint Paul Sch of Theol</t>
  </si>
  <si>
    <t>Saint Louis University</t>
  </si>
  <si>
    <t>Springfield-Greene County</t>
  </si>
  <si>
    <t>St. Louis Coll of Pharm</t>
  </si>
  <si>
    <t>St. Louis CC</t>
  </si>
  <si>
    <t>Stephens College</t>
  </si>
  <si>
    <t>Truman State Univ</t>
  </si>
  <si>
    <t>University of Missouri</t>
  </si>
  <si>
    <t>MU-HSL</t>
  </si>
  <si>
    <t>MU Law</t>
  </si>
  <si>
    <t>UM--Kansas City</t>
  </si>
  <si>
    <t>UM--Kansas City Law</t>
  </si>
  <si>
    <t>UM--St. Louis</t>
  </si>
  <si>
    <t>Washington University</t>
  </si>
  <si>
    <t>Westminster College</t>
  </si>
  <si>
    <t>William Woods Univ.</t>
  </si>
  <si>
    <t>YTD  TOTAL</t>
  </si>
  <si>
    <t>Tulsa City-County Library</t>
  </si>
  <si>
    <t>William Jewell</t>
  </si>
  <si>
    <t>Ozark Christian College</t>
  </si>
  <si>
    <t>Nazarene Theological</t>
  </si>
  <si>
    <t>Southwestern Baptist Theological Seminary</t>
  </si>
  <si>
    <t>Kansas City University</t>
  </si>
  <si>
    <t>Palmer College of Chiropractic</t>
  </si>
  <si>
    <t>Altoonah Public Library</t>
  </si>
  <si>
    <t>West Des Moines Public Library</t>
  </si>
  <si>
    <t>Altoona Public Library</t>
  </si>
  <si>
    <t>Davenport Public Library</t>
  </si>
  <si>
    <t>MONTH   July 2018</t>
  </si>
  <si>
    <t>MONTH   August 2018</t>
  </si>
  <si>
    <t>MONTH   September 2018</t>
  </si>
  <si>
    <t>MONTH   October 2018</t>
  </si>
  <si>
    <t>MONTH   November 2018</t>
  </si>
  <si>
    <t>MONTH   December 2018</t>
  </si>
  <si>
    <t>MONTH   January 2019</t>
  </si>
  <si>
    <t>MONTH   February 2019</t>
  </si>
  <si>
    <t>MONTH   March 2019</t>
  </si>
  <si>
    <t>MONTH   April 2019</t>
  </si>
  <si>
    <t>MONTH   May 2019</t>
  </si>
  <si>
    <t>MONTH   June 2019</t>
  </si>
  <si>
    <t>Fiscal Year-to-date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</si>
</sst>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165" fontId="1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ill="1"/>
    <xf numFmtId="0" fontId="3" fillId="0" borderId="1" xfId="0" applyFont="1" applyFill="1" applyBorder="1"/>
    <xf numFmtId="0" fontId="2" fillId="0" borderId="0" xfId="0" applyFont="1" applyFill="1"/>
    <xf numFmtId="17" fontId="3" fillId="0" borderId="1" xfId="0" applyNumberFormat="1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165" fontId="0" fillId="0" borderId="1" xfId="0" applyNumberFormat="1" applyFill="1" applyBorder="1"/>
    <xf numFmtId="0" fontId="2" fillId="0" borderId="1" xfId="0" applyFont="1" applyFill="1" applyBorder="1" applyAlignment="1">
      <alignment textRotation="90"/>
    </xf>
    <xf numFmtId="0" fontId="0" fillId="0" borderId="2" xfId="0" applyFill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1" xfId="0" applyFont="1" applyFill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117" Type="http://schemas.openxmlformats.org/officeDocument/2006/relationships/externalLink" Target="externalLinks/externalLink104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112" Type="http://schemas.openxmlformats.org/officeDocument/2006/relationships/externalLink" Target="externalLinks/externalLink99.xml"/><Relationship Id="rId16" Type="http://schemas.openxmlformats.org/officeDocument/2006/relationships/externalLink" Target="externalLinks/externalLink3.xml"/><Relationship Id="rId107" Type="http://schemas.openxmlformats.org/officeDocument/2006/relationships/externalLink" Target="externalLinks/externalLink9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102" Type="http://schemas.openxmlformats.org/officeDocument/2006/relationships/externalLink" Target="externalLinks/externalLink8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113" Type="http://schemas.openxmlformats.org/officeDocument/2006/relationships/externalLink" Target="externalLinks/externalLink100.xml"/><Relationship Id="rId118" Type="http://schemas.openxmlformats.org/officeDocument/2006/relationships/theme" Target="theme/theme1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46.xml"/><Relationship Id="rId103" Type="http://schemas.openxmlformats.org/officeDocument/2006/relationships/externalLink" Target="externalLinks/externalLink90.xml"/><Relationship Id="rId108" Type="http://schemas.openxmlformats.org/officeDocument/2006/relationships/externalLink" Target="externalLinks/externalLink95.xml"/><Relationship Id="rId54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36.xml"/><Relationship Id="rId114" Type="http://schemas.openxmlformats.org/officeDocument/2006/relationships/externalLink" Target="externalLinks/externalLink101.xml"/><Relationship Id="rId119" Type="http://schemas.openxmlformats.org/officeDocument/2006/relationships/styles" Target="styles.xml"/><Relationship Id="rId44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109" Type="http://schemas.openxmlformats.org/officeDocument/2006/relationships/externalLink" Target="externalLinks/externalLink9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104" Type="http://schemas.openxmlformats.org/officeDocument/2006/relationships/externalLink" Target="externalLinks/externalLink91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externalLink" Target="externalLinks/externalLink74.xml"/><Relationship Id="rId110" Type="http://schemas.openxmlformats.org/officeDocument/2006/relationships/externalLink" Target="externalLinks/externalLink97.xml"/><Relationship Id="rId115" Type="http://schemas.openxmlformats.org/officeDocument/2006/relationships/externalLink" Target="externalLinks/externalLink102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43.xml"/><Relationship Id="rId77" Type="http://schemas.openxmlformats.org/officeDocument/2006/relationships/externalLink" Target="externalLinks/externalLink64.xml"/><Relationship Id="rId100" Type="http://schemas.openxmlformats.org/officeDocument/2006/relationships/externalLink" Target="externalLinks/externalLink87.xml"/><Relationship Id="rId105" Type="http://schemas.openxmlformats.org/officeDocument/2006/relationships/externalLink" Target="externalLinks/externalLink9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33.xml"/><Relationship Id="rId67" Type="http://schemas.openxmlformats.org/officeDocument/2006/relationships/externalLink" Target="externalLinks/externalLink54.xml"/><Relationship Id="rId116" Type="http://schemas.openxmlformats.org/officeDocument/2006/relationships/externalLink" Target="externalLinks/externalLink10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49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111" Type="http://schemas.openxmlformats.org/officeDocument/2006/relationships/externalLink" Target="externalLinks/externalLink98.xml"/><Relationship Id="rId15" Type="http://schemas.openxmlformats.org/officeDocument/2006/relationships/externalLink" Target="externalLinks/externalLink2.xml"/><Relationship Id="rId36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44.xml"/><Relationship Id="rId106" Type="http://schemas.openxmlformats.org/officeDocument/2006/relationships/externalLink" Target="externalLinks/externalLink9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39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94" Type="http://schemas.openxmlformats.org/officeDocument/2006/relationships/externalLink" Target="externalLinks/externalLink81.xml"/><Relationship Id="rId99" Type="http://schemas.openxmlformats.org/officeDocument/2006/relationships/externalLink" Target="externalLinks/externalLink86.xml"/><Relationship Id="rId101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Avalon%20Borrowing%20&amp;%20Lending%20Statistics%20FY18-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ool%20FY18-19/Cool%20Borrowing%20&amp;%20Lending%20Statistics%20FY18-19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EWL%20ILL%20Borrowing%20&amp;%20Lending%20FY18-19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WDMP%20FY18-19/WDMP%20ILL%20Borrowing%20&amp;%20Lending%20FY18-19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WC%20ILL%20Borrowing%20&amp;%20Lending%20FY18-19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WJC%20ILL%20Borrowing%20&amp;%20Lending%20FY18-19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WWU%20ILL%20Borrowing%20&amp;%20Lending%20FY18-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avenport%20FY18-19/Davenport%20Borrowing%20&amp;%20Lending%20Statistics%20FY18-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%20FY18-19/Explore%20Borrowing%20&amp;%20Lending%20Statistics%20FY18-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MRRL%20FY18-19/MRRL%20Borrowing%20&amp;%20Lending%20Statistics%20FY18-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Palmer%20FY18-19/Palmer%20Borrowing%20&amp;%20Lending%20Statistics%20FY18-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LU%20FY18-19/SLU%20Borrowing%20&amp;%20Lending%20Statistics%20FY18-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EMO%20FY18-19/SEMO%20Borrowing%20&amp;%20Lending%20Statistics%20FY18-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WBTS%20FY18-19/SWBTS%20Borrowing%20&amp;%20Lending%20Statistics%20FY18-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ulsa%20FY18-19/Tulsa%20Borrowing%20&amp;%20Lending%20Statistics%20FY18-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Washu%20FY18-19/Washu%20Borrowing%20&amp;%20Lending%20Statistics%20FY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KC-Towers%20Borrowing%20&amp;%20Lending%20Statistics%20FY18-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WDMP%20FY18-19/WDMP%20Borrowing%20&amp;%20Lending%20Statistics%20FY18-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ATSU%20ILL%20Borrowing%20&amp;%20Lending%20FY18-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ltoona%20FY18-19/Altoona%20ILL%20Borrowing%20&amp;%20Lending%20FY18-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AU%20ILL%20Borrowing%20&amp;%20Lending%20FY18-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BBC%20ILL%20Borrowing%20&amp;%20Lending%20FY18-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CMU%20ILL%20Borrowing%20&amp;%20Lending%20FY18-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Cool%20FY18-19/Christian%20ILL%20Borrowing%20&amp;%20Lending%20FY18-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CC%20ILL%20Borrowing%20&amp;%20Lending%20FY18-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CA%20ILL%20Borrowing%20&amp;%20Lending%20FY18-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CS%20ILL%20Borrowing%20&amp;%20Lending%20FY18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SWAN%20Borrowing%20&amp;%20Lending%20Statistics%20FY18-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COTT%20ILL%20Borrowing%20&amp;%20Lending%20FY18-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COV%20ILL%20Borrowing%20&amp;%20Lending%20FY18-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CROW%20ILL%20Borrowing%20&amp;%20Lending%20FY18-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CS%20ILL%20Borrowing%20&amp;%20Lending%20FY18-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Davenport%20FY18-19/Davenport%20ILL%20Borrowing%20&amp;%20Lending%20FY18-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DU%20ILL%20Borrowing%20&amp;%20Lending%20FY18-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ECC%20ILL%20Borrowing%20&amp;%20Lending%20FY18-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EU%20ILL%20Borrowing%20&amp;%20Lending%20FY18-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FONT%20ILL%20Borrowing%20&amp;%20Lending%20FY18-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%20FY18-19/Goldfarb%20ILL%20Borrowing%20&amp;%20Lending%20FY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Arthur%20Borrowing%20&amp;%20Lending%20Statistics%20FY18-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HLG%20ILL%20Borrowing%20&amp;%20Lending%20FY18-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HSSU%20ILL%20Borrowing%20&amp;%20Lending%20FY18-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JC%20ILL%20Borrowing%20&amp;%20Lending%20FY18-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KCAI%20ILL%20Borrowing%20&amp;%20Lending%20FY18-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KCU%20ILL%20Borrowing%20&amp;%20Lending%20FY18-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KGS%20ILL%20Borrowing%20&amp;%20Lending%20FY18-1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LU%20ILL%20Borrowing%20&amp;%20Lending%20FY18-1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LU%20ILL%20Borrowing%20&amp;%20Lending%20FY18-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LGN%20ILL%20Borrowing%20&amp;%20Lending%20FY18-1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MU%20ILL%20Borrowing%20&amp;%20Lending%20FY18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Bridges%20Borrowing%20&amp;%20Lending%20Statistics%20FY18-19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CC-BR%20ILL%20Borrowing%20&amp;%20Lending%20FY18-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CC-BT%20ILL%20Borrowing%20&amp;%20Lending%20FY18-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CC-LV%20ILL%20Borrowing%20&amp;%20Lending%20FY18-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CC-MW%20ILL%20Borrowing%20&amp;%20Lending%20FY18-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CC-PV%20ILL%20Borrowing%20&amp;%20Lending%20FY18-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BTS%20ILL%20Borrowing%20&amp;%20Lending%20FY18-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Galahad%20FY18-19/MAC%20ILL%20Borrowing%20&amp;%20Lending%20FY18-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s%20FY18-19/MBU%20ILL%20Borrowing%20&amp;%20Lending%20FY18-19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%20FY18-19/MOBOT%20ILL%20Borrowing%20&amp;%20Lending%20FY18-19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%20FY18-19/MOHIST%20ILL%20Borrowing%20&amp;%20Lending%20FY18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Archway%20Borrowing%20&amp;%20Lending%20Statistics%20FY18-19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MRRL%20FY18-19/MRRL%20ILL%20Borrowing%20&amp;%20Lending%20FY18-19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MSSU%20ILL%20Borrowing%20&amp;%20Lending%20FY18-19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MOSL%20ILL%20Borrowing%20&amp;%20Lending%20FY18-1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MSU%20ILL%20Borrowing%20&amp;%20Lending%20FY18-19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MST%20ILL%20Borrowing%20&amp;%20Lending%20FY18-19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MVC%20ILL%20Borrowing%20&amp;%20Lending%20FY18-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MWSU%20ILL%20Borrowing%20&amp;%20Lending%20FY18-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MACC%20ILL%20Borrowing%20&amp;%20Lending%20FY18-19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NTS%20ILL%20Borrowing%20&amp;%20Lending%20FY18-19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NCMC%20ILL%20Borrowing%20&amp;%20Lending%20FY18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alahad%20FY18-19/Galahad%20Borrowing%20&amp;%20Lending%20Statistics%20FY18-19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NWMSU%20ILL%20Borrowing%20&amp;%20Lending%20FY18-19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OCC%20ILL%20Borrowing%20&amp;%20Lending%20FY18-19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OTC%20ILL%20Borrowing%20&amp;%20Lending%20FY18-19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Palmer%20FY18-19/Palmer%20ILL%20Borrowing%20&amp;%20Lending%20FY18-19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PARK%20ILL%20Borrowing%20&amp;%20Lending%20FY18-19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RU%20ILL%20Borrowing%20&amp;%20Lending%20FY18-19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KC-Towers%20FY18-19/SPST%20ILL%20Borrowing%20&amp;%20Lending%20FY18-19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SLU%20FY18-19/SLU%20ILL%20Borrowing%20&amp;%20Lending%20FY18-19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SEMO%20FY18-19/SEMO%20ILL%20Borrowing%20&amp;%20Lending%20FY18-19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Swan%20FY18-19/SBU%20ILL%20Borrowing%20&amp;%20Lending%20FY18-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Merlin%20Borrowing%20&amp;%20Lending%20Statistics%20FY18-19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SWBTS%20FY18-19/SWBTS%20ILL%20Borrowing%20&amp;%20Lending%20FY18-19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Cool%20FY18-19/SGCL%20ILL%20Borrowing%20&amp;%20Lending%20FY18-19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SCC%20ILL%20Borrowing%20&amp;%20Lending%20FY18-19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%20FY18-19/SLAM%20ILL%20Borrowing%20&amp;%20Lending%20FY18-19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STLCOP%20ILL%20Borrowing%20&amp;%20Lending%20FY18-1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Archway%20FY18-19/STLCC%20ILL%20Borrowing%20&amp;%20Lending%20FY18-1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SFCC%20ILL%20Borrowing%20&amp;%20Lending%20FY18-19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STC%20ILL%20Borrowing%20&amp;%20Lending%20FY18-19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Arthur%20FY18-19/SC%20ILL%20Borrowing%20&amp;%20Lending%20FY18-19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Galahad%20FY18-19/TRCC%20ILL%20Borrowing%20&amp;%20Lending%20FY18-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ltoona%20FY18-19/Altoona%20Borrowing%20&amp;%20Lending%20Statistics%20FY18-19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TSU%20ILL%20Borrowing%20&amp;%20Lending%20FY18-1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Tulsa%20FY18-19/Tulsa%20ILL%20Borrowing%20&amp;%20Lending%20FY18-19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FY18-19/UCM%20ILL%20Borrowing%20&amp;%20Lending%20FY18-19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MU%20ILL%20Borrowing%20&amp;%20Lending%20FY18-19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MU-MED%20ILL%20Borrowing%20&amp;%20Lending%20FY18-19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MU-Law%20ILL%20Borrowing%20&amp;%20Lending%20FY18-19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UMKC%20ILL%20Borrowing%20&amp;%20Lending%20FY18-19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UMKC-Law%20ILL%20Borrowing%20&amp;%20Lending%20FY18-19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Merlin%20FY18-19/UMSL%20ILL%20Borrowing%20&amp;%20Lending%20FY18-19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Washu%20FY18-19/Washu%20ILL%20Borrowing%20&amp;%20Lending%20FY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57</v>
          </cell>
          <cell r="F2">
            <v>329</v>
          </cell>
          <cell r="G2">
            <v>92</v>
          </cell>
          <cell r="H2">
            <v>4</v>
          </cell>
          <cell r="I2">
            <v>98</v>
          </cell>
          <cell r="J2">
            <v>14</v>
          </cell>
          <cell r="K2">
            <v>73</v>
          </cell>
          <cell r="L2">
            <v>38</v>
          </cell>
          <cell r="M2">
            <v>754</v>
          </cell>
          <cell r="N2">
            <v>82</v>
          </cell>
          <cell r="Q2">
            <v>6</v>
          </cell>
          <cell r="R2">
            <v>40</v>
          </cell>
          <cell r="S2">
            <v>2</v>
          </cell>
          <cell r="T2">
            <v>0</v>
          </cell>
          <cell r="U2">
            <v>0</v>
          </cell>
          <cell r="V2">
            <v>6</v>
          </cell>
          <cell r="W2">
            <v>8</v>
          </cell>
          <cell r="X2">
            <v>5</v>
          </cell>
          <cell r="Y2">
            <v>26</v>
          </cell>
          <cell r="Z2">
            <v>16</v>
          </cell>
        </row>
        <row r="6">
          <cell r="B6">
            <v>11</v>
          </cell>
        </row>
        <row r="7">
          <cell r="B7">
            <v>35</v>
          </cell>
        </row>
        <row r="8">
          <cell r="B8">
            <v>7</v>
          </cell>
        </row>
        <row r="9">
          <cell r="B9">
            <v>15</v>
          </cell>
        </row>
        <row r="10">
          <cell r="B10">
            <v>3</v>
          </cell>
        </row>
        <row r="11">
          <cell r="B11">
            <v>16</v>
          </cell>
        </row>
        <row r="12">
          <cell r="B12">
            <v>16</v>
          </cell>
        </row>
        <row r="13">
          <cell r="B13">
            <v>15</v>
          </cell>
        </row>
        <row r="14">
          <cell r="B14">
            <v>132</v>
          </cell>
        </row>
        <row r="15">
          <cell r="B15">
            <v>7</v>
          </cell>
        </row>
        <row r="18">
          <cell r="B18">
            <v>13</v>
          </cell>
        </row>
        <row r="19">
          <cell r="B19">
            <v>9</v>
          </cell>
        </row>
        <row r="20">
          <cell r="B20">
            <v>3</v>
          </cell>
        </row>
        <row r="21">
          <cell r="B21">
            <v>4</v>
          </cell>
        </row>
        <row r="22">
          <cell r="B22">
            <v>3</v>
          </cell>
        </row>
        <row r="23">
          <cell r="B23">
            <v>12</v>
          </cell>
        </row>
        <row r="24">
          <cell r="B24">
            <v>4</v>
          </cell>
        </row>
        <row r="25">
          <cell r="B25">
            <v>10</v>
          </cell>
        </row>
        <row r="26">
          <cell r="B26">
            <v>49</v>
          </cell>
        </row>
        <row r="27">
          <cell r="B27">
            <v>2</v>
          </cell>
        </row>
      </sheetData>
      <sheetData sheetId="1">
        <row r="2">
          <cell r="E2">
            <v>65</v>
          </cell>
          <cell r="F2">
            <v>401</v>
          </cell>
          <cell r="G2">
            <v>147</v>
          </cell>
          <cell r="H2">
            <v>2</v>
          </cell>
          <cell r="I2">
            <v>106</v>
          </cell>
          <cell r="J2">
            <v>11</v>
          </cell>
          <cell r="K2">
            <v>64</v>
          </cell>
          <cell r="L2">
            <v>65</v>
          </cell>
          <cell r="M2">
            <v>850</v>
          </cell>
          <cell r="N2">
            <v>102</v>
          </cell>
          <cell r="Q2">
            <v>15</v>
          </cell>
          <cell r="R2">
            <v>58</v>
          </cell>
          <cell r="S2">
            <v>21</v>
          </cell>
          <cell r="T2">
            <v>0</v>
          </cell>
          <cell r="U2">
            <v>12</v>
          </cell>
          <cell r="V2">
            <v>2</v>
          </cell>
          <cell r="W2">
            <v>9</v>
          </cell>
          <cell r="X2">
            <v>10</v>
          </cell>
          <cell r="Y2">
            <v>59</v>
          </cell>
          <cell r="Z2">
            <v>24</v>
          </cell>
        </row>
        <row r="6">
          <cell r="B6">
            <v>49</v>
          </cell>
        </row>
        <row r="7">
          <cell r="B7">
            <v>82</v>
          </cell>
        </row>
        <row r="8">
          <cell r="B8">
            <v>15</v>
          </cell>
        </row>
        <row r="9">
          <cell r="B9">
            <v>24</v>
          </cell>
        </row>
        <row r="10">
          <cell r="B10">
            <v>12</v>
          </cell>
        </row>
        <row r="11">
          <cell r="B11">
            <v>25</v>
          </cell>
        </row>
        <row r="12">
          <cell r="B12">
            <v>34</v>
          </cell>
        </row>
        <row r="13">
          <cell r="B13">
            <v>16</v>
          </cell>
        </row>
        <row r="14">
          <cell r="B14">
            <v>230</v>
          </cell>
        </row>
        <row r="15">
          <cell r="B15">
            <v>7</v>
          </cell>
        </row>
        <row r="18">
          <cell r="B18">
            <v>25</v>
          </cell>
        </row>
        <row r="19">
          <cell r="B19">
            <v>22</v>
          </cell>
        </row>
        <row r="20">
          <cell r="B20">
            <v>9</v>
          </cell>
        </row>
        <row r="21">
          <cell r="B21">
            <v>7</v>
          </cell>
        </row>
        <row r="22">
          <cell r="B22">
            <v>6</v>
          </cell>
        </row>
        <row r="23">
          <cell r="B23">
            <v>19</v>
          </cell>
        </row>
        <row r="24">
          <cell r="B24">
            <v>23</v>
          </cell>
        </row>
        <row r="25">
          <cell r="B25">
            <v>28</v>
          </cell>
        </row>
        <row r="26">
          <cell r="B26">
            <v>59</v>
          </cell>
        </row>
        <row r="27">
          <cell r="B27">
            <v>12</v>
          </cell>
        </row>
      </sheetData>
      <sheetData sheetId="2">
        <row r="2">
          <cell r="E2">
            <v>42</v>
          </cell>
          <cell r="F2">
            <v>413</v>
          </cell>
          <cell r="G2">
            <v>109</v>
          </cell>
          <cell r="H2">
            <v>6</v>
          </cell>
          <cell r="I2">
            <v>92</v>
          </cell>
          <cell r="J2">
            <v>10</v>
          </cell>
          <cell r="K2">
            <v>63</v>
          </cell>
          <cell r="L2">
            <v>50</v>
          </cell>
          <cell r="M2">
            <v>544</v>
          </cell>
          <cell r="N2">
            <v>92</v>
          </cell>
          <cell r="Q2">
            <v>9</v>
          </cell>
          <cell r="R2">
            <v>106</v>
          </cell>
          <cell r="S2">
            <v>3</v>
          </cell>
          <cell r="T2">
            <v>0</v>
          </cell>
          <cell r="U2">
            <v>9</v>
          </cell>
          <cell r="V2">
            <v>4</v>
          </cell>
          <cell r="W2">
            <v>29</v>
          </cell>
          <cell r="X2">
            <v>16</v>
          </cell>
          <cell r="Y2">
            <v>62</v>
          </cell>
          <cell r="Z2">
            <v>26</v>
          </cell>
        </row>
        <row r="6">
          <cell r="B6">
            <v>70</v>
          </cell>
        </row>
        <row r="7">
          <cell r="B7">
            <v>67</v>
          </cell>
        </row>
        <row r="8">
          <cell r="B8">
            <v>31</v>
          </cell>
        </row>
        <row r="9">
          <cell r="B9">
            <v>24</v>
          </cell>
        </row>
        <row r="10">
          <cell r="B10">
            <v>15</v>
          </cell>
        </row>
        <row r="11">
          <cell r="B11">
            <v>36</v>
          </cell>
        </row>
        <row r="12">
          <cell r="B12">
            <v>31</v>
          </cell>
        </row>
        <row r="13">
          <cell r="B13">
            <v>24</v>
          </cell>
        </row>
        <row r="14">
          <cell r="B14">
            <v>280</v>
          </cell>
        </row>
        <row r="15">
          <cell r="B15">
            <v>7</v>
          </cell>
        </row>
        <row r="18">
          <cell r="B18">
            <v>15</v>
          </cell>
        </row>
        <row r="19">
          <cell r="B19">
            <v>29</v>
          </cell>
        </row>
        <row r="20">
          <cell r="B20">
            <v>10</v>
          </cell>
        </row>
        <row r="21">
          <cell r="B21">
            <v>12</v>
          </cell>
        </row>
        <row r="22">
          <cell r="B22">
            <v>6</v>
          </cell>
        </row>
        <row r="23">
          <cell r="B23">
            <v>23</v>
          </cell>
        </row>
        <row r="24">
          <cell r="B24">
            <v>34</v>
          </cell>
        </row>
        <row r="25">
          <cell r="B25">
            <v>37</v>
          </cell>
        </row>
        <row r="26">
          <cell r="B26">
            <v>71</v>
          </cell>
        </row>
        <row r="27">
          <cell r="B27">
            <v>27</v>
          </cell>
        </row>
      </sheetData>
      <sheetData sheetId="3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4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5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6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7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8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9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0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1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0</v>
          </cell>
          <cell r="F2">
            <v>2214</v>
          </cell>
        </row>
        <row r="6">
          <cell r="B6">
            <v>1237</v>
          </cell>
        </row>
        <row r="7">
          <cell r="B7">
            <v>1890</v>
          </cell>
        </row>
      </sheetData>
      <sheetData sheetId="1">
        <row r="2">
          <cell r="E2">
            <v>148</v>
          </cell>
          <cell r="F2">
            <v>2395</v>
          </cell>
        </row>
        <row r="6">
          <cell r="B6">
            <v>1196</v>
          </cell>
        </row>
        <row r="7">
          <cell r="B7">
            <v>2327</v>
          </cell>
        </row>
      </sheetData>
      <sheetData sheetId="2">
        <row r="2">
          <cell r="E2">
            <v>334</v>
          </cell>
          <cell r="F2">
            <v>2216</v>
          </cell>
        </row>
        <row r="6">
          <cell r="B6">
            <v>1105</v>
          </cell>
        </row>
        <row r="7">
          <cell r="B7">
            <v>2121</v>
          </cell>
        </row>
      </sheetData>
      <sheetData sheetId="3">
        <row r="2">
          <cell r="E2"/>
          <cell r="F2"/>
        </row>
        <row r="6">
          <cell r="B6"/>
        </row>
        <row r="7">
          <cell r="B7"/>
        </row>
      </sheetData>
      <sheetData sheetId="4">
        <row r="2">
          <cell r="E2"/>
          <cell r="F2"/>
        </row>
        <row r="6">
          <cell r="B6"/>
        </row>
        <row r="7">
          <cell r="B7"/>
        </row>
      </sheetData>
      <sheetData sheetId="5">
        <row r="2">
          <cell r="E2"/>
          <cell r="F2"/>
        </row>
        <row r="6">
          <cell r="B6"/>
        </row>
        <row r="7">
          <cell r="B7"/>
        </row>
      </sheetData>
      <sheetData sheetId="6">
        <row r="2">
          <cell r="E2"/>
          <cell r="F2"/>
        </row>
        <row r="6">
          <cell r="B6"/>
        </row>
        <row r="7">
          <cell r="B7"/>
        </row>
      </sheetData>
      <sheetData sheetId="7">
        <row r="2">
          <cell r="E2"/>
          <cell r="F2"/>
        </row>
        <row r="6">
          <cell r="B6"/>
        </row>
        <row r="7">
          <cell r="B7"/>
        </row>
      </sheetData>
      <sheetData sheetId="8">
        <row r="2">
          <cell r="E2"/>
          <cell r="F2"/>
        </row>
        <row r="6">
          <cell r="B6"/>
        </row>
        <row r="7">
          <cell r="B7"/>
        </row>
      </sheetData>
      <sheetData sheetId="9">
        <row r="2">
          <cell r="E2"/>
          <cell r="F2"/>
        </row>
        <row r="6">
          <cell r="B6"/>
        </row>
        <row r="7">
          <cell r="B7"/>
        </row>
      </sheetData>
      <sheetData sheetId="10">
        <row r="2">
          <cell r="E2"/>
          <cell r="F2"/>
        </row>
        <row r="6">
          <cell r="B6"/>
        </row>
        <row r="7">
          <cell r="B7"/>
        </row>
      </sheetData>
      <sheetData sheetId="11">
        <row r="2">
          <cell r="E2"/>
          <cell r="F2"/>
        </row>
        <row r="6">
          <cell r="B6"/>
        </row>
        <row r="7">
          <cell r="B7"/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>
            <v>1</v>
          </cell>
        </row>
        <row r="14">
          <cell r="B14">
            <v>48</v>
          </cell>
        </row>
        <row r="15">
          <cell r="B15">
            <v>1</v>
          </cell>
        </row>
        <row r="16">
          <cell r="B16">
            <v>8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</v>
          </cell>
        </row>
        <row r="20">
          <cell r="B20">
            <v>12</v>
          </cell>
        </row>
      </sheetData>
      <sheetData sheetId="2">
        <row r="13">
          <cell r="B13">
            <v>0</v>
          </cell>
        </row>
        <row r="14">
          <cell r="B14">
            <v>33</v>
          </cell>
        </row>
        <row r="15">
          <cell r="B15">
            <v>10</v>
          </cell>
        </row>
        <row r="16">
          <cell r="B16">
            <v>4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55</v>
          </cell>
        </row>
        <row r="20">
          <cell r="B20">
            <v>25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498</v>
          </cell>
        </row>
        <row r="5">
          <cell r="B5">
            <v>318</v>
          </cell>
        </row>
      </sheetData>
      <sheetData sheetId="1">
        <row r="1">
          <cell r="E1">
            <v>496</v>
          </cell>
        </row>
        <row r="5">
          <cell r="B5">
            <v>304</v>
          </cell>
        </row>
      </sheetData>
      <sheetData sheetId="2">
        <row r="1">
          <cell r="E1">
            <v>143</v>
          </cell>
        </row>
        <row r="5">
          <cell r="B5">
            <v>71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0</v>
          </cell>
          <cell r="F2">
            <v>41</v>
          </cell>
          <cell r="G2">
            <v>1</v>
          </cell>
          <cell r="H2">
            <v>0</v>
          </cell>
        </row>
        <row r="7">
          <cell r="B7">
            <v>85</v>
          </cell>
        </row>
        <row r="8">
          <cell r="B8">
            <v>3</v>
          </cell>
        </row>
        <row r="9">
          <cell r="B9">
            <v>7</v>
          </cell>
        </row>
      </sheetData>
      <sheetData sheetId="1">
        <row r="2">
          <cell r="E2">
            <v>4</v>
          </cell>
          <cell r="F2">
            <v>54</v>
          </cell>
          <cell r="G2">
            <v>2</v>
          </cell>
          <cell r="H2">
            <v>0</v>
          </cell>
        </row>
        <row r="7">
          <cell r="B7">
            <v>50</v>
          </cell>
        </row>
        <row r="8">
          <cell r="B8">
            <v>26</v>
          </cell>
        </row>
        <row r="9">
          <cell r="B9">
            <v>16</v>
          </cell>
        </row>
      </sheetData>
      <sheetData sheetId="2">
        <row r="2">
          <cell r="E2">
            <v>1</v>
          </cell>
          <cell r="F2">
            <v>63</v>
          </cell>
          <cell r="G2">
            <v>2</v>
          </cell>
          <cell r="H2">
            <v>0</v>
          </cell>
        </row>
        <row r="7">
          <cell r="B7">
            <v>63</v>
          </cell>
        </row>
        <row r="8">
          <cell r="B8">
            <v>16</v>
          </cell>
        </row>
        <row r="9">
          <cell r="B9">
            <v>1</v>
          </cell>
        </row>
      </sheetData>
      <sheetData sheetId="3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4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5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6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7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8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9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10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  <sheetData sheetId="11">
        <row r="2">
          <cell r="E2"/>
          <cell r="F2"/>
          <cell r="G2"/>
          <cell r="H2"/>
        </row>
        <row r="7">
          <cell r="B7"/>
        </row>
        <row r="8">
          <cell r="B8"/>
        </row>
        <row r="9">
          <cell r="B9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493</v>
          </cell>
        </row>
        <row r="5">
          <cell r="B5">
            <v>476</v>
          </cell>
        </row>
      </sheetData>
      <sheetData sheetId="1">
        <row r="1">
          <cell r="E1">
            <v>451</v>
          </cell>
        </row>
        <row r="5">
          <cell r="B5">
            <v>533</v>
          </cell>
        </row>
      </sheetData>
      <sheetData sheetId="2">
        <row r="1">
          <cell r="E1">
            <v>393</v>
          </cell>
        </row>
        <row r="5">
          <cell r="B5">
            <v>403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4</v>
          </cell>
        </row>
        <row r="5">
          <cell r="B5">
            <v>6</v>
          </cell>
        </row>
      </sheetData>
      <sheetData sheetId="1">
        <row r="1">
          <cell r="E1">
            <v>10</v>
          </cell>
        </row>
        <row r="5">
          <cell r="B5">
            <v>2</v>
          </cell>
        </row>
      </sheetData>
      <sheetData sheetId="2">
        <row r="1">
          <cell r="E1">
            <v>8</v>
          </cell>
        </row>
        <row r="5">
          <cell r="B5">
            <v>5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503</v>
          </cell>
        </row>
        <row r="5">
          <cell r="B5">
            <v>295</v>
          </cell>
        </row>
      </sheetData>
      <sheetData sheetId="1">
        <row r="1">
          <cell r="E1"/>
        </row>
        <row r="5">
          <cell r="B5"/>
        </row>
      </sheetData>
      <sheetData sheetId="2">
        <row r="1">
          <cell r="E1">
            <v>640</v>
          </cell>
        </row>
        <row r="5">
          <cell r="B5">
            <v>597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41</v>
          </cell>
        </row>
        <row r="5">
          <cell r="B5">
            <v>78</v>
          </cell>
        </row>
      </sheetData>
      <sheetData sheetId="1">
        <row r="1">
          <cell r="E1">
            <v>104</v>
          </cell>
        </row>
        <row r="5">
          <cell r="B5">
            <v>173</v>
          </cell>
        </row>
      </sheetData>
      <sheetData sheetId="2">
        <row r="1">
          <cell r="E1">
            <v>99</v>
          </cell>
        </row>
        <row r="5">
          <cell r="B5">
            <v>158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31</v>
          </cell>
        </row>
        <row r="5">
          <cell r="B5">
            <v>50</v>
          </cell>
        </row>
      </sheetData>
      <sheetData sheetId="1">
        <row r="1">
          <cell r="E1">
            <v>35</v>
          </cell>
        </row>
        <row r="5">
          <cell r="B5">
            <v>180</v>
          </cell>
        </row>
      </sheetData>
      <sheetData sheetId="2">
        <row r="1">
          <cell r="E1">
            <v>40</v>
          </cell>
        </row>
        <row r="5">
          <cell r="B5">
            <v>174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1004</v>
          </cell>
        </row>
        <row r="5">
          <cell r="B5">
            <v>3504</v>
          </cell>
        </row>
      </sheetData>
      <sheetData sheetId="1">
        <row r="1">
          <cell r="E1">
            <v>1289</v>
          </cell>
        </row>
        <row r="5">
          <cell r="B5">
            <v>3547</v>
          </cell>
        </row>
      </sheetData>
      <sheetData sheetId="2">
        <row r="1">
          <cell r="E1">
            <v>1093</v>
          </cell>
        </row>
        <row r="5">
          <cell r="B5">
            <v>3155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626</v>
          </cell>
        </row>
        <row r="5">
          <cell r="B5">
            <v>649</v>
          </cell>
        </row>
      </sheetData>
      <sheetData sheetId="1">
        <row r="1">
          <cell r="E1">
            <v>815</v>
          </cell>
        </row>
        <row r="5">
          <cell r="B5">
            <v>1231</v>
          </cell>
        </row>
      </sheetData>
      <sheetData sheetId="2">
        <row r="1">
          <cell r="E1">
            <v>904</v>
          </cell>
        </row>
        <row r="5">
          <cell r="B5">
            <v>1024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27</v>
          </cell>
          <cell r="F2">
            <v>37</v>
          </cell>
          <cell r="G2">
            <v>19</v>
          </cell>
          <cell r="H2">
            <v>96</v>
          </cell>
          <cell r="I2">
            <v>8</v>
          </cell>
          <cell r="J2">
            <v>86</v>
          </cell>
          <cell r="K2">
            <v>53</v>
          </cell>
          <cell r="L2">
            <v>59</v>
          </cell>
          <cell r="M2">
            <v>22</v>
          </cell>
          <cell r="N2">
            <v>1</v>
          </cell>
          <cell r="O2">
            <v>36</v>
          </cell>
          <cell r="P2">
            <v>38</v>
          </cell>
          <cell r="Q2">
            <v>48</v>
          </cell>
          <cell r="R2">
            <v>20</v>
          </cell>
          <cell r="U2">
            <v>134</v>
          </cell>
          <cell r="V2">
            <v>40</v>
          </cell>
          <cell r="Y2">
            <v>1</v>
          </cell>
          <cell r="Z2">
            <v>12</v>
          </cell>
          <cell r="AA2">
            <v>7</v>
          </cell>
          <cell r="AB2">
            <v>19</v>
          </cell>
          <cell r="AC2">
            <v>2</v>
          </cell>
          <cell r="AD2">
            <v>20</v>
          </cell>
          <cell r="AE2">
            <v>14</v>
          </cell>
          <cell r="AF2">
            <v>31</v>
          </cell>
          <cell r="AG2">
            <v>31</v>
          </cell>
          <cell r="AH2">
            <v>1</v>
          </cell>
          <cell r="AJ2">
            <v>5</v>
          </cell>
          <cell r="AO2">
            <v>18</v>
          </cell>
        </row>
        <row r="6">
          <cell r="B6">
            <v>13</v>
          </cell>
        </row>
        <row r="7">
          <cell r="B7">
            <v>7</v>
          </cell>
        </row>
        <row r="8">
          <cell r="B8">
            <v>73</v>
          </cell>
        </row>
        <row r="9">
          <cell r="B9">
            <v>29</v>
          </cell>
        </row>
        <row r="10">
          <cell r="B10">
            <v>1</v>
          </cell>
        </row>
        <row r="11">
          <cell r="B11">
            <v>51</v>
          </cell>
        </row>
        <row r="12">
          <cell r="B12">
            <v>35</v>
          </cell>
        </row>
        <row r="13">
          <cell r="B13">
            <v>39</v>
          </cell>
        </row>
        <row r="14">
          <cell r="B14">
            <v>13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10</v>
          </cell>
        </row>
        <row r="18">
          <cell r="B18">
            <v>6</v>
          </cell>
        </row>
        <row r="19">
          <cell r="B19">
            <v>3</v>
          </cell>
        </row>
        <row r="22">
          <cell r="B22">
            <v>42</v>
          </cell>
        </row>
        <row r="23">
          <cell r="B23">
            <v>5</v>
          </cell>
        </row>
        <row r="26">
          <cell r="B26">
            <v>4</v>
          </cell>
        </row>
        <row r="27">
          <cell r="B27">
            <v>3</v>
          </cell>
        </row>
        <row r="28">
          <cell r="B28">
            <v>37</v>
          </cell>
        </row>
        <row r="29">
          <cell r="B29">
            <v>12</v>
          </cell>
        </row>
        <row r="30">
          <cell r="B30">
            <v>2</v>
          </cell>
        </row>
        <row r="31">
          <cell r="B31">
            <v>19</v>
          </cell>
        </row>
        <row r="32">
          <cell r="B32">
            <v>11</v>
          </cell>
        </row>
        <row r="33">
          <cell r="B33">
            <v>23</v>
          </cell>
        </row>
        <row r="34">
          <cell r="B34">
            <v>20</v>
          </cell>
        </row>
        <row r="35">
          <cell r="B35">
            <v>4</v>
          </cell>
        </row>
        <row r="37">
          <cell r="B37">
            <v>3</v>
          </cell>
        </row>
        <row r="42">
          <cell r="B42">
            <v>31</v>
          </cell>
        </row>
      </sheetData>
      <sheetData sheetId="1">
        <row r="2">
          <cell r="F2">
            <v>46</v>
          </cell>
          <cell r="G2">
            <v>51</v>
          </cell>
          <cell r="H2">
            <v>121</v>
          </cell>
          <cell r="I2">
            <v>17</v>
          </cell>
          <cell r="J2">
            <v>110</v>
          </cell>
          <cell r="K2">
            <v>83</v>
          </cell>
          <cell r="L2">
            <v>92</v>
          </cell>
          <cell r="M2">
            <v>47</v>
          </cell>
          <cell r="N2">
            <v>2</v>
          </cell>
          <cell r="O2">
            <v>43</v>
          </cell>
          <cell r="P2">
            <v>28</v>
          </cell>
          <cell r="Q2">
            <v>83</v>
          </cell>
          <cell r="R2">
            <v>22</v>
          </cell>
          <cell r="S2">
            <v>70</v>
          </cell>
          <cell r="T2">
            <v>8</v>
          </cell>
          <cell r="U2">
            <v>157</v>
          </cell>
          <cell r="V2">
            <v>71</v>
          </cell>
          <cell r="Y2">
            <v>10</v>
          </cell>
          <cell r="Z2">
            <v>5</v>
          </cell>
          <cell r="AA2">
            <v>2</v>
          </cell>
          <cell r="AB2">
            <v>22</v>
          </cell>
          <cell r="AC2">
            <v>1</v>
          </cell>
          <cell r="AD2">
            <v>23</v>
          </cell>
          <cell r="AE2">
            <v>15</v>
          </cell>
          <cell r="AF2">
            <v>55</v>
          </cell>
          <cell r="AG2">
            <v>41</v>
          </cell>
          <cell r="AH2">
            <v>0</v>
          </cell>
          <cell r="AI2">
            <v>18</v>
          </cell>
          <cell r="AJ2">
            <v>12</v>
          </cell>
          <cell r="AK2">
            <v>26</v>
          </cell>
          <cell r="AL2">
            <v>5</v>
          </cell>
          <cell r="AM2">
            <v>7</v>
          </cell>
          <cell r="AN2">
            <v>2</v>
          </cell>
          <cell r="AO2">
            <v>18</v>
          </cell>
          <cell r="AP2">
            <v>15</v>
          </cell>
        </row>
        <row r="7">
          <cell r="B7">
            <v>50</v>
          </cell>
        </row>
        <row r="8">
          <cell r="B8">
            <v>108</v>
          </cell>
        </row>
        <row r="9">
          <cell r="B9">
            <v>41</v>
          </cell>
        </row>
        <row r="10">
          <cell r="B10">
            <v>5</v>
          </cell>
        </row>
        <row r="11">
          <cell r="B11">
            <v>75</v>
          </cell>
        </row>
        <row r="12">
          <cell r="B12">
            <v>6</v>
          </cell>
        </row>
        <row r="13">
          <cell r="B13">
            <v>40</v>
          </cell>
        </row>
        <row r="14">
          <cell r="B14">
            <v>12</v>
          </cell>
        </row>
        <row r="15">
          <cell r="B15">
            <v>0</v>
          </cell>
        </row>
        <row r="16">
          <cell r="B16">
            <v>5</v>
          </cell>
        </row>
        <row r="17">
          <cell r="B17">
            <v>23</v>
          </cell>
        </row>
        <row r="18">
          <cell r="B18">
            <v>16</v>
          </cell>
        </row>
        <row r="19">
          <cell r="B19">
            <v>9</v>
          </cell>
        </row>
        <row r="20">
          <cell r="B20">
            <v>41</v>
          </cell>
        </row>
        <row r="21">
          <cell r="B21">
            <v>2</v>
          </cell>
        </row>
        <row r="22">
          <cell r="B22">
            <v>75</v>
          </cell>
        </row>
        <row r="23">
          <cell r="B23">
            <v>15</v>
          </cell>
        </row>
        <row r="27">
          <cell r="B27">
            <v>13</v>
          </cell>
        </row>
        <row r="28">
          <cell r="B28">
            <v>37</v>
          </cell>
        </row>
        <row r="29">
          <cell r="B29">
            <v>14</v>
          </cell>
        </row>
        <row r="30">
          <cell r="B30">
            <v>0</v>
          </cell>
        </row>
        <row r="31">
          <cell r="B31">
            <v>14</v>
          </cell>
        </row>
        <row r="32">
          <cell r="B32">
            <v>34</v>
          </cell>
        </row>
        <row r="33">
          <cell r="B33">
            <v>31</v>
          </cell>
        </row>
        <row r="34">
          <cell r="B34">
            <v>20</v>
          </cell>
        </row>
        <row r="35">
          <cell r="B35">
            <v>3</v>
          </cell>
        </row>
        <row r="36">
          <cell r="B36">
            <v>16</v>
          </cell>
        </row>
        <row r="37">
          <cell r="B37">
            <v>4</v>
          </cell>
        </row>
        <row r="38">
          <cell r="B38">
            <v>12</v>
          </cell>
        </row>
        <row r="39">
          <cell r="B39">
            <v>10</v>
          </cell>
        </row>
        <row r="40">
          <cell r="B40">
            <v>18</v>
          </cell>
        </row>
        <row r="41">
          <cell r="B41">
            <v>8</v>
          </cell>
        </row>
        <row r="42">
          <cell r="B42">
            <v>28</v>
          </cell>
        </row>
        <row r="43">
          <cell r="B43">
            <v>3</v>
          </cell>
        </row>
      </sheetData>
      <sheetData sheetId="2">
        <row r="2">
          <cell r="F2">
            <v>46</v>
          </cell>
          <cell r="G2">
            <v>32</v>
          </cell>
          <cell r="H2">
            <v>123</v>
          </cell>
          <cell r="I2">
            <v>4</v>
          </cell>
          <cell r="J2">
            <v>96</v>
          </cell>
          <cell r="K2">
            <v>76</v>
          </cell>
          <cell r="L2">
            <v>55</v>
          </cell>
          <cell r="M2">
            <v>31</v>
          </cell>
          <cell r="N2">
            <v>2</v>
          </cell>
          <cell r="O2">
            <v>48</v>
          </cell>
          <cell r="P2">
            <v>23</v>
          </cell>
          <cell r="Q2">
            <v>71</v>
          </cell>
          <cell r="R2">
            <v>22</v>
          </cell>
          <cell r="S2">
            <v>68</v>
          </cell>
          <cell r="T2">
            <v>19</v>
          </cell>
          <cell r="U2">
            <v>158</v>
          </cell>
          <cell r="V2">
            <v>55</v>
          </cell>
          <cell r="Y2">
            <v>7</v>
          </cell>
          <cell r="Z2">
            <v>12</v>
          </cell>
          <cell r="AA2">
            <v>1</v>
          </cell>
          <cell r="AB2">
            <v>31</v>
          </cell>
          <cell r="AC2">
            <v>1</v>
          </cell>
          <cell r="AD2">
            <v>18</v>
          </cell>
          <cell r="AE2">
            <v>31</v>
          </cell>
          <cell r="AF2">
            <v>78</v>
          </cell>
          <cell r="AG2">
            <v>53</v>
          </cell>
          <cell r="AH2">
            <v>0</v>
          </cell>
          <cell r="AI2">
            <v>32</v>
          </cell>
          <cell r="AJ2">
            <v>3</v>
          </cell>
          <cell r="AK2">
            <v>26</v>
          </cell>
          <cell r="AL2">
            <v>3</v>
          </cell>
          <cell r="AM2">
            <v>16</v>
          </cell>
          <cell r="AN2">
            <v>6</v>
          </cell>
          <cell r="AO2">
            <v>47</v>
          </cell>
          <cell r="AP2">
            <v>26</v>
          </cell>
        </row>
        <row r="7">
          <cell r="B7">
            <v>15</v>
          </cell>
        </row>
        <row r="8">
          <cell r="B8">
            <v>82</v>
          </cell>
        </row>
        <row r="9">
          <cell r="B9">
            <v>41</v>
          </cell>
        </row>
        <row r="10">
          <cell r="B10">
            <v>3</v>
          </cell>
        </row>
        <row r="11">
          <cell r="B11">
            <v>89</v>
          </cell>
        </row>
        <row r="12">
          <cell r="B12">
            <v>37</v>
          </cell>
        </row>
        <row r="13">
          <cell r="B13">
            <v>38</v>
          </cell>
        </row>
        <row r="14">
          <cell r="B14">
            <v>23</v>
          </cell>
        </row>
        <row r="15">
          <cell r="B15">
            <v>1</v>
          </cell>
        </row>
        <row r="16">
          <cell r="B16">
            <v>39</v>
          </cell>
        </row>
        <row r="17">
          <cell r="B17">
            <v>19</v>
          </cell>
        </row>
        <row r="18">
          <cell r="B18">
            <v>23</v>
          </cell>
        </row>
        <row r="19">
          <cell r="B19">
            <v>8</v>
          </cell>
        </row>
        <row r="20">
          <cell r="B20">
            <v>38</v>
          </cell>
        </row>
        <row r="21">
          <cell r="B21">
            <v>3</v>
          </cell>
        </row>
        <row r="22">
          <cell r="B22">
            <v>57</v>
          </cell>
        </row>
        <row r="23">
          <cell r="B23">
            <v>10</v>
          </cell>
        </row>
        <row r="27">
          <cell r="B27">
            <v>17</v>
          </cell>
        </row>
        <row r="28">
          <cell r="B28">
            <v>43</v>
          </cell>
        </row>
        <row r="29">
          <cell r="B29">
            <v>8</v>
          </cell>
        </row>
        <row r="30">
          <cell r="B30">
            <v>1</v>
          </cell>
        </row>
        <row r="31">
          <cell r="B31">
            <v>41</v>
          </cell>
        </row>
        <row r="32">
          <cell r="B32">
            <v>55</v>
          </cell>
        </row>
        <row r="33">
          <cell r="B33">
            <v>43</v>
          </cell>
        </row>
        <row r="34">
          <cell r="B34">
            <v>45</v>
          </cell>
        </row>
        <row r="35">
          <cell r="B35">
            <v>9</v>
          </cell>
        </row>
        <row r="36">
          <cell r="B36">
            <v>38</v>
          </cell>
        </row>
        <row r="37">
          <cell r="B37">
            <v>7</v>
          </cell>
        </row>
        <row r="38">
          <cell r="B38">
            <v>8</v>
          </cell>
        </row>
        <row r="39">
          <cell r="B39">
            <v>4</v>
          </cell>
        </row>
        <row r="40">
          <cell r="B40">
            <v>15</v>
          </cell>
        </row>
        <row r="41">
          <cell r="B41">
            <v>2</v>
          </cell>
        </row>
        <row r="42">
          <cell r="B42">
            <v>40</v>
          </cell>
        </row>
        <row r="43">
          <cell r="B43">
            <v>8</v>
          </cell>
        </row>
      </sheetData>
      <sheetData sheetId="3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4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5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6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7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8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9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10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  <sheetData sheetId="11">
        <row r="2"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464</v>
          </cell>
        </row>
        <row r="5">
          <cell r="B5">
            <v>356</v>
          </cell>
        </row>
      </sheetData>
      <sheetData sheetId="1">
        <row r="1">
          <cell r="E1">
            <v>445</v>
          </cell>
        </row>
        <row r="5">
          <cell r="B5">
            <v>345</v>
          </cell>
        </row>
      </sheetData>
      <sheetData sheetId="2">
        <row r="1">
          <cell r="E1">
            <v>522</v>
          </cell>
        </row>
        <row r="5">
          <cell r="B5">
            <v>283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2</v>
          </cell>
        </row>
        <row r="14">
          <cell r="B14">
            <v>15</v>
          </cell>
        </row>
        <row r="15">
          <cell r="B15">
            <v>1</v>
          </cell>
        </row>
        <row r="16">
          <cell r="B16">
            <v>5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</v>
          </cell>
        </row>
        <row r="20">
          <cell r="B20">
            <v>3</v>
          </cell>
        </row>
      </sheetData>
      <sheetData sheetId="1">
        <row r="13">
          <cell r="B13">
            <v>0</v>
          </cell>
        </row>
        <row r="14">
          <cell r="B14">
            <v>22</v>
          </cell>
        </row>
        <row r="15">
          <cell r="B15">
            <v>4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3</v>
          </cell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52</v>
          </cell>
        </row>
        <row r="15">
          <cell r="B15">
            <v>1</v>
          </cell>
        </row>
        <row r="16">
          <cell r="B16">
            <v>13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3</v>
          </cell>
        </row>
      </sheetData>
      <sheetData sheetId="1">
        <row r="13">
          <cell r="B13">
            <v>2</v>
          </cell>
        </row>
        <row r="14">
          <cell r="B14">
            <v>48</v>
          </cell>
        </row>
        <row r="15">
          <cell r="B15">
            <v>4</v>
          </cell>
        </row>
        <row r="16">
          <cell r="B16">
            <v>13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>
            <v>4</v>
          </cell>
        </row>
        <row r="14">
          <cell r="B14">
            <v>48</v>
          </cell>
        </row>
        <row r="15">
          <cell r="B15">
            <v>6</v>
          </cell>
        </row>
        <row r="16">
          <cell r="B16">
            <v>15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</v>
          </cell>
        </row>
        <row r="20">
          <cell r="B20">
            <v>1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53</v>
          </cell>
          <cell r="F2">
            <v>42</v>
          </cell>
          <cell r="G2">
            <v>130</v>
          </cell>
          <cell r="H2">
            <v>93</v>
          </cell>
          <cell r="I2">
            <v>57</v>
          </cell>
          <cell r="J2">
            <v>67</v>
          </cell>
          <cell r="K2">
            <v>125</v>
          </cell>
          <cell r="L2">
            <v>120</v>
          </cell>
          <cell r="M2">
            <v>276</v>
          </cell>
          <cell r="N2">
            <v>53</v>
          </cell>
          <cell r="Q2">
            <v>5</v>
          </cell>
          <cell r="R2">
            <v>2</v>
          </cell>
          <cell r="S2">
            <v>20</v>
          </cell>
          <cell r="T2">
            <v>29</v>
          </cell>
          <cell r="U2">
            <v>18</v>
          </cell>
          <cell r="V2">
            <v>13</v>
          </cell>
          <cell r="W2">
            <v>19</v>
          </cell>
          <cell r="X2">
            <v>24</v>
          </cell>
          <cell r="Y2">
            <v>33</v>
          </cell>
          <cell r="Z2">
            <v>12</v>
          </cell>
        </row>
        <row r="6">
          <cell r="B6">
            <v>5</v>
          </cell>
        </row>
        <row r="7">
          <cell r="B7">
            <v>0</v>
          </cell>
        </row>
        <row r="8">
          <cell r="B8">
            <v>6</v>
          </cell>
        </row>
        <row r="9">
          <cell r="B9">
            <v>8</v>
          </cell>
        </row>
        <row r="10">
          <cell r="B10">
            <v>14</v>
          </cell>
        </row>
        <row r="11">
          <cell r="B11">
            <v>12</v>
          </cell>
        </row>
        <row r="12">
          <cell r="B12">
            <v>45</v>
          </cell>
        </row>
        <row r="13">
          <cell r="B13">
            <v>23</v>
          </cell>
        </row>
        <row r="14">
          <cell r="B14">
            <v>112</v>
          </cell>
        </row>
        <row r="15">
          <cell r="B15">
            <v>36</v>
          </cell>
        </row>
        <row r="18">
          <cell r="B18">
            <v>4</v>
          </cell>
        </row>
        <row r="19">
          <cell r="B19">
            <v>6</v>
          </cell>
        </row>
        <row r="20">
          <cell r="B20">
            <v>7</v>
          </cell>
        </row>
        <row r="21">
          <cell r="B21">
            <v>6</v>
          </cell>
        </row>
        <row r="22">
          <cell r="B22">
            <v>10</v>
          </cell>
        </row>
        <row r="23">
          <cell r="B23">
            <v>15</v>
          </cell>
        </row>
        <row r="24">
          <cell r="B24">
            <v>24</v>
          </cell>
        </row>
        <row r="25">
          <cell r="B25">
            <v>24</v>
          </cell>
        </row>
        <row r="26">
          <cell r="B26">
            <v>61</v>
          </cell>
        </row>
        <row r="27">
          <cell r="B27">
            <v>18</v>
          </cell>
        </row>
      </sheetData>
      <sheetData sheetId="1">
        <row r="2">
          <cell r="E2">
            <v>44</v>
          </cell>
          <cell r="F2">
            <v>58</v>
          </cell>
          <cell r="G2">
            <v>168</v>
          </cell>
          <cell r="H2">
            <v>125</v>
          </cell>
          <cell r="I2">
            <v>79</v>
          </cell>
          <cell r="J2">
            <v>79</v>
          </cell>
          <cell r="K2">
            <v>150</v>
          </cell>
          <cell r="L2">
            <v>144</v>
          </cell>
          <cell r="M2">
            <v>436</v>
          </cell>
          <cell r="N2">
            <v>58</v>
          </cell>
          <cell r="Q2">
            <v>6</v>
          </cell>
          <cell r="R2">
            <v>12</v>
          </cell>
          <cell r="S2">
            <v>50</v>
          </cell>
          <cell r="T2">
            <v>33</v>
          </cell>
          <cell r="U2">
            <v>16</v>
          </cell>
          <cell r="V2">
            <v>13</v>
          </cell>
          <cell r="W2">
            <v>44</v>
          </cell>
          <cell r="X2">
            <v>27</v>
          </cell>
          <cell r="Y2">
            <v>54</v>
          </cell>
          <cell r="Z2">
            <v>12</v>
          </cell>
        </row>
        <row r="6">
          <cell r="B6">
            <v>10</v>
          </cell>
        </row>
        <row r="7">
          <cell r="B7">
            <v>13</v>
          </cell>
        </row>
        <row r="8">
          <cell r="B8">
            <v>5</v>
          </cell>
        </row>
        <row r="9">
          <cell r="B9">
            <v>32</v>
          </cell>
        </row>
        <row r="10">
          <cell r="B10">
            <v>17</v>
          </cell>
        </row>
        <row r="11">
          <cell r="B11">
            <v>27</v>
          </cell>
        </row>
        <row r="12">
          <cell r="B12">
            <v>41</v>
          </cell>
        </row>
        <row r="13">
          <cell r="B13">
            <v>33</v>
          </cell>
        </row>
        <row r="14">
          <cell r="B14">
            <v>138</v>
          </cell>
        </row>
        <row r="15">
          <cell r="B15">
            <v>37</v>
          </cell>
        </row>
        <row r="18">
          <cell r="B18">
            <v>20</v>
          </cell>
        </row>
        <row r="19">
          <cell r="B19">
            <v>21</v>
          </cell>
        </row>
        <row r="20">
          <cell r="B20">
            <v>14</v>
          </cell>
        </row>
        <row r="21">
          <cell r="B21">
            <v>11</v>
          </cell>
        </row>
        <row r="22">
          <cell r="B22">
            <v>12</v>
          </cell>
        </row>
        <row r="23">
          <cell r="B23">
            <v>37</v>
          </cell>
        </row>
        <row r="24">
          <cell r="B24">
            <v>13</v>
          </cell>
        </row>
        <row r="25">
          <cell r="B25">
            <v>20</v>
          </cell>
        </row>
        <row r="26">
          <cell r="B26">
            <v>108</v>
          </cell>
        </row>
        <row r="27">
          <cell r="B27">
            <v>11</v>
          </cell>
        </row>
      </sheetData>
      <sheetData sheetId="2">
        <row r="2">
          <cell r="E2">
            <v>33</v>
          </cell>
          <cell r="F2">
            <v>52</v>
          </cell>
          <cell r="G2">
            <v>141</v>
          </cell>
          <cell r="H2">
            <v>92</v>
          </cell>
          <cell r="I2">
            <v>46</v>
          </cell>
          <cell r="J2">
            <v>88</v>
          </cell>
          <cell r="K2">
            <v>126</v>
          </cell>
          <cell r="L2">
            <v>136</v>
          </cell>
          <cell r="M2">
            <v>393</v>
          </cell>
          <cell r="N2">
            <v>47</v>
          </cell>
          <cell r="Q2">
            <v>4</v>
          </cell>
          <cell r="R2">
            <v>10</v>
          </cell>
          <cell r="S2">
            <v>257</v>
          </cell>
          <cell r="T2">
            <v>29</v>
          </cell>
          <cell r="U2">
            <v>15</v>
          </cell>
          <cell r="V2">
            <v>33</v>
          </cell>
          <cell r="W2">
            <v>47</v>
          </cell>
          <cell r="X2">
            <v>41</v>
          </cell>
          <cell r="Y2">
            <v>71</v>
          </cell>
          <cell r="Z2">
            <v>19</v>
          </cell>
        </row>
        <row r="6">
          <cell r="B6">
            <v>14</v>
          </cell>
        </row>
        <row r="7">
          <cell r="B7">
            <v>14</v>
          </cell>
        </row>
        <row r="8">
          <cell r="B8">
            <v>8</v>
          </cell>
        </row>
        <row r="9">
          <cell r="B9">
            <v>31</v>
          </cell>
        </row>
        <row r="10">
          <cell r="B10">
            <v>21</v>
          </cell>
        </row>
        <row r="11">
          <cell r="B11">
            <v>52</v>
          </cell>
        </row>
        <row r="12">
          <cell r="B12">
            <v>55</v>
          </cell>
        </row>
        <row r="13">
          <cell r="B13">
            <v>59</v>
          </cell>
        </row>
        <row r="14">
          <cell r="B14">
            <v>165</v>
          </cell>
        </row>
        <row r="15">
          <cell r="B15">
            <v>43</v>
          </cell>
        </row>
        <row r="18">
          <cell r="B18">
            <v>9</v>
          </cell>
        </row>
        <row r="19">
          <cell r="B19">
            <v>40</v>
          </cell>
        </row>
        <row r="20">
          <cell r="B20">
            <v>190</v>
          </cell>
        </row>
        <row r="21">
          <cell r="B21">
            <v>12</v>
          </cell>
        </row>
        <row r="22">
          <cell r="B22">
            <v>20</v>
          </cell>
        </row>
        <row r="23">
          <cell r="B23">
            <v>38</v>
          </cell>
        </row>
        <row r="24">
          <cell r="B24">
            <v>19</v>
          </cell>
        </row>
        <row r="25">
          <cell r="B25">
            <v>52</v>
          </cell>
        </row>
        <row r="26">
          <cell r="B26">
            <v>121</v>
          </cell>
        </row>
        <row r="27">
          <cell r="B27">
            <v>25</v>
          </cell>
        </row>
      </sheetData>
      <sheetData sheetId="3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4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5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6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7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8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9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0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1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>
            <v>1</v>
          </cell>
        </row>
        <row r="14">
          <cell r="B14">
            <v>17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1</v>
          </cell>
        </row>
      </sheetData>
      <sheetData sheetId="2">
        <row r="13">
          <cell r="B13">
            <v>0</v>
          </cell>
        </row>
        <row r="14">
          <cell r="B14">
            <v>20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6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Oct"/>
      <sheetName val="Sep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22</v>
          </cell>
        </row>
        <row r="15">
          <cell r="B15">
            <v>2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6</v>
          </cell>
        </row>
        <row r="19">
          <cell r="B19">
            <v>6</v>
          </cell>
        </row>
        <row r="20">
          <cell r="B20">
            <v>22</v>
          </cell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15</v>
          </cell>
        </row>
        <row r="15">
          <cell r="B15">
            <v>2</v>
          </cell>
        </row>
        <row r="16">
          <cell r="B16">
            <v>4</v>
          </cell>
        </row>
        <row r="17">
          <cell r="B17">
            <v>1</v>
          </cell>
        </row>
        <row r="18">
          <cell r="B18">
            <v>13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1</v>
          </cell>
        </row>
        <row r="14">
          <cell r="B14">
            <v>15</v>
          </cell>
        </row>
        <row r="15">
          <cell r="B15">
            <v>2</v>
          </cell>
        </row>
        <row r="16">
          <cell r="B16">
            <v>7</v>
          </cell>
        </row>
        <row r="17">
          <cell r="B17">
            <v>1</v>
          </cell>
        </row>
        <row r="18">
          <cell r="B18">
            <v>10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>
            <v>1</v>
          </cell>
        </row>
        <row r="14">
          <cell r="B14">
            <v>16</v>
          </cell>
        </row>
        <row r="15">
          <cell r="B15">
            <v>7</v>
          </cell>
        </row>
        <row r="16">
          <cell r="B16">
            <v>10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21</v>
          </cell>
          <cell r="F2">
            <v>60</v>
          </cell>
          <cell r="G2">
            <v>34</v>
          </cell>
          <cell r="H2">
            <v>27</v>
          </cell>
          <cell r="I2">
            <v>62</v>
          </cell>
          <cell r="J2">
            <v>78</v>
          </cell>
          <cell r="M2">
            <v>2</v>
          </cell>
          <cell r="N2">
            <v>8</v>
          </cell>
          <cell r="O2">
            <v>1</v>
          </cell>
          <cell r="P2">
            <v>0</v>
          </cell>
          <cell r="Q2">
            <v>3</v>
          </cell>
          <cell r="R2">
            <v>9</v>
          </cell>
        </row>
        <row r="6">
          <cell r="B6">
            <v>41</v>
          </cell>
        </row>
        <row r="7">
          <cell r="B7">
            <v>49</v>
          </cell>
        </row>
        <row r="8">
          <cell r="B8">
            <v>18</v>
          </cell>
        </row>
        <row r="9">
          <cell r="B9">
            <v>85</v>
          </cell>
        </row>
        <row r="10">
          <cell r="B10">
            <v>5</v>
          </cell>
        </row>
        <row r="11">
          <cell r="B11">
            <v>9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14</v>
          </cell>
        </row>
        <row r="18">
          <cell r="B18">
            <v>1</v>
          </cell>
        </row>
        <row r="19">
          <cell r="B19">
            <v>0</v>
          </cell>
        </row>
      </sheetData>
      <sheetData sheetId="1">
        <row r="2">
          <cell r="E2">
            <v>48</v>
          </cell>
          <cell r="F2">
            <v>70</v>
          </cell>
          <cell r="G2">
            <v>52</v>
          </cell>
          <cell r="H2">
            <v>31</v>
          </cell>
          <cell r="I2">
            <v>104</v>
          </cell>
          <cell r="J2">
            <v>111</v>
          </cell>
          <cell r="M2">
            <v>6</v>
          </cell>
          <cell r="N2">
            <v>6</v>
          </cell>
          <cell r="O2">
            <v>4</v>
          </cell>
          <cell r="P2">
            <v>1</v>
          </cell>
          <cell r="Q2">
            <v>12</v>
          </cell>
          <cell r="R2">
            <v>19</v>
          </cell>
        </row>
        <row r="6">
          <cell r="B6">
            <v>30</v>
          </cell>
        </row>
        <row r="7">
          <cell r="B7">
            <v>77</v>
          </cell>
        </row>
        <row r="8">
          <cell r="B8">
            <v>7</v>
          </cell>
        </row>
        <row r="9">
          <cell r="B9">
            <v>133</v>
          </cell>
        </row>
        <row r="10">
          <cell r="B10">
            <v>36</v>
          </cell>
        </row>
        <row r="11">
          <cell r="B11">
            <v>10</v>
          </cell>
        </row>
        <row r="14">
          <cell r="B14">
            <v>17</v>
          </cell>
        </row>
        <row r="15">
          <cell r="B15">
            <v>10</v>
          </cell>
        </row>
        <row r="16">
          <cell r="B16">
            <v>2</v>
          </cell>
        </row>
        <row r="17">
          <cell r="B17">
            <v>10</v>
          </cell>
        </row>
        <row r="18">
          <cell r="B18">
            <v>7</v>
          </cell>
        </row>
        <row r="19">
          <cell r="B19">
            <v>2</v>
          </cell>
        </row>
      </sheetData>
      <sheetData sheetId="2">
        <row r="2">
          <cell r="E2">
            <v>42</v>
          </cell>
          <cell r="F2">
            <v>69</v>
          </cell>
          <cell r="G2">
            <v>28</v>
          </cell>
          <cell r="H2">
            <v>27</v>
          </cell>
          <cell r="I2">
            <v>83</v>
          </cell>
          <cell r="J2">
            <v>111</v>
          </cell>
          <cell r="M2">
            <v>7</v>
          </cell>
          <cell r="N2">
            <v>11</v>
          </cell>
          <cell r="O2">
            <v>12</v>
          </cell>
          <cell r="P2">
            <v>2</v>
          </cell>
          <cell r="Q2">
            <v>16</v>
          </cell>
          <cell r="R2">
            <v>16</v>
          </cell>
        </row>
        <row r="6">
          <cell r="B6">
            <v>60</v>
          </cell>
        </row>
        <row r="7">
          <cell r="B7">
            <v>65</v>
          </cell>
        </row>
        <row r="8">
          <cell r="B8">
            <v>21</v>
          </cell>
        </row>
        <row r="9">
          <cell r="B9">
            <v>69</v>
          </cell>
        </row>
        <row r="10">
          <cell r="B10">
            <v>37</v>
          </cell>
        </row>
        <row r="11">
          <cell r="B11">
            <v>11</v>
          </cell>
        </row>
        <row r="14">
          <cell r="B14">
            <v>8</v>
          </cell>
        </row>
        <row r="15">
          <cell r="B15">
            <v>14</v>
          </cell>
        </row>
        <row r="16">
          <cell r="B16">
            <v>11</v>
          </cell>
        </row>
        <row r="17">
          <cell r="B17">
            <v>20</v>
          </cell>
        </row>
        <row r="18">
          <cell r="B18">
            <v>9</v>
          </cell>
        </row>
        <row r="19">
          <cell r="B19">
            <v>2</v>
          </cell>
        </row>
      </sheetData>
      <sheetData sheetId="3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4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5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6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7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8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9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10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  <sheetData sheetId="11">
        <row r="2">
          <cell r="E2"/>
          <cell r="F2"/>
          <cell r="G2"/>
          <cell r="H2"/>
          <cell r="I2"/>
          <cell r="J2"/>
          <cell r="M2"/>
          <cell r="N2"/>
          <cell r="O2"/>
          <cell r="P2"/>
          <cell r="Q2"/>
          <cell r="R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3</v>
          </cell>
        </row>
        <row r="14">
          <cell r="B14">
            <v>15</v>
          </cell>
        </row>
        <row r="15">
          <cell r="B15">
            <v>10</v>
          </cell>
        </row>
        <row r="16">
          <cell r="B16">
            <v>52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88</v>
          </cell>
        </row>
        <row r="20">
          <cell r="B20">
            <v>67</v>
          </cell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57</v>
          </cell>
          <cell r="F2">
            <v>107</v>
          </cell>
          <cell r="G2">
            <v>130</v>
          </cell>
          <cell r="H2">
            <v>49</v>
          </cell>
          <cell r="I2">
            <v>45</v>
          </cell>
          <cell r="J2">
            <v>100</v>
          </cell>
          <cell r="K2">
            <v>46</v>
          </cell>
          <cell r="L2">
            <v>44</v>
          </cell>
          <cell r="M2">
            <v>16</v>
          </cell>
          <cell r="N2">
            <v>306</v>
          </cell>
          <cell r="Q2">
            <v>10</v>
          </cell>
          <cell r="R2">
            <v>37</v>
          </cell>
          <cell r="S2">
            <v>24</v>
          </cell>
          <cell r="T2">
            <v>14</v>
          </cell>
          <cell r="U2">
            <v>19</v>
          </cell>
          <cell r="V2">
            <v>14</v>
          </cell>
          <cell r="W2">
            <v>9</v>
          </cell>
          <cell r="X2">
            <v>20</v>
          </cell>
          <cell r="Y2">
            <v>0</v>
          </cell>
          <cell r="Z2">
            <v>43</v>
          </cell>
        </row>
        <row r="6">
          <cell r="B6">
            <v>24</v>
          </cell>
        </row>
        <row r="7">
          <cell r="B7">
            <v>46</v>
          </cell>
        </row>
        <row r="8">
          <cell r="B8">
            <v>19</v>
          </cell>
        </row>
        <row r="9">
          <cell r="B9">
            <v>3</v>
          </cell>
        </row>
        <row r="10">
          <cell r="B10">
            <v>18</v>
          </cell>
        </row>
        <row r="11">
          <cell r="B11">
            <v>143</v>
          </cell>
        </row>
        <row r="12">
          <cell r="B12">
            <v>41</v>
          </cell>
        </row>
        <row r="13">
          <cell r="B13">
            <v>36</v>
          </cell>
        </row>
        <row r="14">
          <cell r="B14">
            <v>37</v>
          </cell>
        </row>
        <row r="15">
          <cell r="B15">
            <v>146</v>
          </cell>
        </row>
        <row r="18">
          <cell r="B18">
            <v>3</v>
          </cell>
        </row>
        <row r="19">
          <cell r="B19">
            <v>16</v>
          </cell>
        </row>
        <row r="20">
          <cell r="B20">
            <v>9</v>
          </cell>
        </row>
        <row r="21">
          <cell r="B21">
            <v>2</v>
          </cell>
        </row>
        <row r="22">
          <cell r="B22">
            <v>17</v>
          </cell>
        </row>
        <row r="23">
          <cell r="B23">
            <v>25</v>
          </cell>
        </row>
        <row r="24">
          <cell r="B24">
            <v>11</v>
          </cell>
        </row>
        <row r="25">
          <cell r="B25">
            <v>46</v>
          </cell>
        </row>
        <row r="26">
          <cell r="B26">
            <v>12</v>
          </cell>
        </row>
        <row r="27">
          <cell r="B27">
            <v>49</v>
          </cell>
        </row>
      </sheetData>
      <sheetData sheetId="1">
        <row r="2">
          <cell r="E2">
            <v>55</v>
          </cell>
          <cell r="F2">
            <v>172</v>
          </cell>
          <cell r="G2">
            <v>169</v>
          </cell>
          <cell r="H2">
            <v>66</v>
          </cell>
          <cell r="I2">
            <v>99</v>
          </cell>
          <cell r="J2">
            <v>115</v>
          </cell>
          <cell r="K2">
            <v>46</v>
          </cell>
          <cell r="L2">
            <v>126</v>
          </cell>
          <cell r="M2">
            <v>29</v>
          </cell>
          <cell r="N2">
            <v>375</v>
          </cell>
          <cell r="Q2">
            <v>10</v>
          </cell>
          <cell r="R2">
            <v>47</v>
          </cell>
          <cell r="S2">
            <v>36</v>
          </cell>
          <cell r="T2">
            <v>13</v>
          </cell>
          <cell r="U2">
            <v>46</v>
          </cell>
          <cell r="V2">
            <v>23</v>
          </cell>
          <cell r="W2">
            <v>13</v>
          </cell>
          <cell r="X2">
            <v>25</v>
          </cell>
          <cell r="Y2">
            <v>2</v>
          </cell>
          <cell r="Z2">
            <v>63</v>
          </cell>
        </row>
        <row r="6">
          <cell r="B6">
            <v>19</v>
          </cell>
        </row>
        <row r="7">
          <cell r="B7">
            <v>76</v>
          </cell>
        </row>
        <row r="8">
          <cell r="B8">
            <v>49</v>
          </cell>
        </row>
        <row r="9">
          <cell r="B9">
            <v>0</v>
          </cell>
        </row>
        <row r="10">
          <cell r="B10">
            <v>5</v>
          </cell>
        </row>
        <row r="11">
          <cell r="B11">
            <v>118</v>
          </cell>
        </row>
        <row r="12">
          <cell r="B12">
            <v>27</v>
          </cell>
        </row>
        <row r="13">
          <cell r="B13">
            <v>58</v>
          </cell>
        </row>
        <row r="14">
          <cell r="B14">
            <v>2</v>
          </cell>
        </row>
        <row r="15">
          <cell r="B15">
            <v>177</v>
          </cell>
        </row>
        <row r="18">
          <cell r="B18">
            <v>19</v>
          </cell>
        </row>
        <row r="19">
          <cell r="B19">
            <v>55</v>
          </cell>
        </row>
        <row r="20">
          <cell r="B20">
            <v>6</v>
          </cell>
        </row>
        <row r="21">
          <cell r="B21">
            <v>3</v>
          </cell>
        </row>
        <row r="22">
          <cell r="B22">
            <v>3</v>
          </cell>
        </row>
        <row r="23">
          <cell r="B23">
            <v>40</v>
          </cell>
        </row>
        <row r="24">
          <cell r="B24">
            <v>11</v>
          </cell>
        </row>
        <row r="25">
          <cell r="B25">
            <v>104</v>
          </cell>
        </row>
        <row r="26">
          <cell r="B26">
            <v>2</v>
          </cell>
        </row>
        <row r="27">
          <cell r="B27">
            <v>35</v>
          </cell>
        </row>
      </sheetData>
      <sheetData sheetId="2">
        <row r="2">
          <cell r="E2">
            <v>38</v>
          </cell>
          <cell r="F2">
            <v>140</v>
          </cell>
          <cell r="G2">
            <v>157</v>
          </cell>
          <cell r="H2">
            <v>61</v>
          </cell>
          <cell r="I2">
            <v>78</v>
          </cell>
          <cell r="J2">
            <v>118</v>
          </cell>
          <cell r="K2">
            <v>67</v>
          </cell>
          <cell r="L2">
            <v>169</v>
          </cell>
          <cell r="M2">
            <v>21</v>
          </cell>
          <cell r="N2">
            <v>385</v>
          </cell>
          <cell r="Q2">
            <v>10</v>
          </cell>
          <cell r="R2">
            <v>48</v>
          </cell>
          <cell r="S2">
            <v>39</v>
          </cell>
          <cell r="T2">
            <v>19</v>
          </cell>
          <cell r="U2">
            <v>32</v>
          </cell>
          <cell r="V2">
            <v>29</v>
          </cell>
          <cell r="W2">
            <v>24</v>
          </cell>
          <cell r="X2">
            <v>65</v>
          </cell>
          <cell r="Y2">
            <v>3</v>
          </cell>
          <cell r="Z2">
            <v>82</v>
          </cell>
        </row>
        <row r="6">
          <cell r="B6">
            <v>33</v>
          </cell>
        </row>
        <row r="7">
          <cell r="B7">
            <v>70</v>
          </cell>
        </row>
        <row r="8">
          <cell r="B8">
            <v>23</v>
          </cell>
        </row>
        <row r="9">
          <cell r="B9">
            <v>12</v>
          </cell>
        </row>
        <row r="10">
          <cell r="B10">
            <v>0</v>
          </cell>
        </row>
        <row r="11">
          <cell r="B11">
            <v>184</v>
          </cell>
        </row>
        <row r="12">
          <cell r="B12">
            <v>63</v>
          </cell>
        </row>
        <row r="13">
          <cell r="B13">
            <v>42</v>
          </cell>
        </row>
        <row r="14">
          <cell r="B14">
            <v>14</v>
          </cell>
        </row>
        <row r="15">
          <cell r="B15">
            <v>203</v>
          </cell>
        </row>
        <row r="18">
          <cell r="B18">
            <v>46</v>
          </cell>
        </row>
        <row r="19">
          <cell r="B19">
            <v>46</v>
          </cell>
        </row>
        <row r="20">
          <cell r="B20">
            <v>9</v>
          </cell>
        </row>
        <row r="21">
          <cell r="B21">
            <v>4</v>
          </cell>
        </row>
        <row r="22">
          <cell r="B22">
            <v>4</v>
          </cell>
        </row>
        <row r="23">
          <cell r="B23">
            <v>78</v>
          </cell>
        </row>
        <row r="24">
          <cell r="B24">
            <v>26</v>
          </cell>
        </row>
        <row r="25">
          <cell r="B25">
            <v>71</v>
          </cell>
        </row>
        <row r="26">
          <cell r="B26">
            <v>9</v>
          </cell>
        </row>
        <row r="27">
          <cell r="B27">
            <v>58</v>
          </cell>
        </row>
      </sheetData>
      <sheetData sheetId="3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4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5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6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7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8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9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0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  <sheetData sheetId="11"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16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2</v>
          </cell>
        </row>
        <row r="14">
          <cell r="B14">
            <v>17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>
            <v>0</v>
          </cell>
        </row>
        <row r="14">
          <cell r="B14">
            <v>14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13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1</v>
          </cell>
        </row>
        <row r="14">
          <cell r="B14">
            <v>10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>
            <v>0</v>
          </cell>
        </row>
        <row r="14">
          <cell r="B14">
            <v>11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20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0</v>
          </cell>
        </row>
        <row r="14">
          <cell r="B14">
            <v>13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</v>
          </cell>
        </row>
      </sheetData>
      <sheetData sheetId="2">
        <row r="13">
          <cell r="B13">
            <v>0</v>
          </cell>
        </row>
        <row r="14">
          <cell r="B14">
            <v>15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88</v>
          </cell>
          <cell r="F2">
            <v>110</v>
          </cell>
          <cell r="G2">
            <v>76</v>
          </cell>
          <cell r="H2">
            <v>304</v>
          </cell>
          <cell r="I2">
            <v>13</v>
          </cell>
          <cell r="L2">
            <v>7</v>
          </cell>
          <cell r="M2">
            <v>15</v>
          </cell>
          <cell r="N2">
            <v>10</v>
          </cell>
          <cell r="O2">
            <v>14</v>
          </cell>
          <cell r="P2">
            <v>1</v>
          </cell>
        </row>
        <row r="6">
          <cell r="B6">
            <v>22</v>
          </cell>
        </row>
        <row r="7">
          <cell r="B7">
            <v>21</v>
          </cell>
        </row>
        <row r="8">
          <cell r="B8">
            <v>69</v>
          </cell>
        </row>
        <row r="9">
          <cell r="B9">
            <v>106</v>
          </cell>
        </row>
        <row r="10">
          <cell r="B10">
            <v>13</v>
          </cell>
        </row>
        <row r="13">
          <cell r="B13">
            <v>9</v>
          </cell>
        </row>
        <row r="14">
          <cell r="B14">
            <v>3</v>
          </cell>
        </row>
        <row r="15">
          <cell r="B15">
            <v>13</v>
          </cell>
        </row>
        <row r="16">
          <cell r="B16">
            <v>22</v>
          </cell>
        </row>
        <row r="17">
          <cell r="B17">
            <v>0</v>
          </cell>
        </row>
      </sheetData>
      <sheetData sheetId="1">
        <row r="2">
          <cell r="E2">
            <v>138</v>
          </cell>
          <cell r="F2">
            <v>137</v>
          </cell>
          <cell r="G2">
            <v>89</v>
          </cell>
          <cell r="H2">
            <v>392</v>
          </cell>
          <cell r="I2">
            <v>18</v>
          </cell>
          <cell r="J2">
            <v>14</v>
          </cell>
          <cell r="K2">
            <v>35</v>
          </cell>
          <cell r="N2">
            <v>16</v>
          </cell>
          <cell r="O2">
            <v>10</v>
          </cell>
          <cell r="P2">
            <v>12</v>
          </cell>
          <cell r="Q2">
            <v>30</v>
          </cell>
          <cell r="R2">
            <v>0</v>
          </cell>
          <cell r="S2">
            <v>1</v>
          </cell>
          <cell r="T2">
            <v>1</v>
          </cell>
        </row>
        <row r="6">
          <cell r="B6">
            <v>30</v>
          </cell>
        </row>
        <row r="7">
          <cell r="B7">
            <v>26</v>
          </cell>
        </row>
        <row r="8">
          <cell r="B8">
            <v>47</v>
          </cell>
        </row>
        <row r="9">
          <cell r="B9">
            <v>91</v>
          </cell>
        </row>
        <row r="10">
          <cell r="B10">
            <v>10</v>
          </cell>
        </row>
        <row r="11">
          <cell r="B11">
            <v>24</v>
          </cell>
        </row>
        <row r="12">
          <cell r="B12">
            <v>9</v>
          </cell>
        </row>
        <row r="15">
          <cell r="B15">
            <v>3</v>
          </cell>
        </row>
        <row r="16">
          <cell r="B16">
            <v>10</v>
          </cell>
        </row>
        <row r="17">
          <cell r="B17">
            <v>10</v>
          </cell>
        </row>
        <row r="18">
          <cell r="B18">
            <v>18</v>
          </cell>
        </row>
        <row r="19">
          <cell r="B19">
            <v>4</v>
          </cell>
        </row>
        <row r="20">
          <cell r="B20">
            <v>11</v>
          </cell>
        </row>
        <row r="21">
          <cell r="B21">
            <v>14</v>
          </cell>
        </row>
      </sheetData>
      <sheetData sheetId="2">
        <row r="2">
          <cell r="E2">
            <v>138</v>
          </cell>
          <cell r="F2">
            <v>136</v>
          </cell>
          <cell r="G2">
            <v>101</v>
          </cell>
          <cell r="H2">
            <v>351</v>
          </cell>
          <cell r="I2">
            <v>47</v>
          </cell>
          <cell r="J2">
            <v>14</v>
          </cell>
          <cell r="K2">
            <v>48</v>
          </cell>
          <cell r="N2">
            <v>24</v>
          </cell>
          <cell r="O2">
            <v>16</v>
          </cell>
          <cell r="P2">
            <v>21</v>
          </cell>
          <cell r="Q2">
            <v>47</v>
          </cell>
          <cell r="R2">
            <v>6</v>
          </cell>
          <cell r="S2">
            <v>1</v>
          </cell>
          <cell r="T2">
            <v>2</v>
          </cell>
        </row>
        <row r="6">
          <cell r="B6">
            <v>61</v>
          </cell>
        </row>
        <row r="7">
          <cell r="B7">
            <v>38</v>
          </cell>
        </row>
        <row r="8">
          <cell r="B8">
            <v>59</v>
          </cell>
        </row>
        <row r="9">
          <cell r="B9">
            <v>110</v>
          </cell>
        </row>
        <row r="10">
          <cell r="B10">
            <v>29</v>
          </cell>
        </row>
        <row r="11">
          <cell r="B11">
            <v>92</v>
          </cell>
        </row>
        <row r="12">
          <cell r="B12">
            <v>32</v>
          </cell>
        </row>
        <row r="15">
          <cell r="B15">
            <v>19</v>
          </cell>
        </row>
        <row r="16">
          <cell r="B16">
            <v>10</v>
          </cell>
        </row>
        <row r="17">
          <cell r="B17">
            <v>15</v>
          </cell>
        </row>
        <row r="18">
          <cell r="B18">
            <v>32</v>
          </cell>
        </row>
        <row r="19">
          <cell r="B19">
            <v>10</v>
          </cell>
        </row>
        <row r="20">
          <cell r="B20">
            <v>25</v>
          </cell>
        </row>
        <row r="21">
          <cell r="B21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2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</v>
          </cell>
        </row>
        <row r="20">
          <cell r="B20">
            <v>1</v>
          </cell>
        </row>
      </sheetData>
      <sheetData sheetId="1">
        <row r="13">
          <cell r="B13">
            <v>0</v>
          </cell>
        </row>
        <row r="14">
          <cell r="B14">
            <v>3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3</v>
          </cell>
        </row>
        <row r="20">
          <cell r="B20">
            <v>11</v>
          </cell>
        </row>
      </sheetData>
      <sheetData sheetId="2">
        <row r="13">
          <cell r="B13">
            <v>3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4</v>
          </cell>
        </row>
        <row r="19">
          <cell r="B19">
            <v>9</v>
          </cell>
        </row>
        <row r="20">
          <cell r="B20">
            <v>14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10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14</v>
          </cell>
        </row>
      </sheetData>
      <sheetData sheetId="1">
        <row r="13">
          <cell r="B13">
            <v>0</v>
          </cell>
        </row>
        <row r="14">
          <cell r="B14">
            <v>14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44</v>
          </cell>
        </row>
      </sheetData>
      <sheetData sheetId="2">
        <row r="13">
          <cell r="B13">
            <v>0</v>
          </cell>
        </row>
        <row r="14">
          <cell r="B14">
            <v>7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4</v>
          </cell>
        </row>
        <row r="20">
          <cell r="B20">
            <v>17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42</v>
          </cell>
        </row>
        <row r="15">
          <cell r="B15">
            <v>66</v>
          </cell>
        </row>
        <row r="16">
          <cell r="B16">
            <v>350</v>
          </cell>
        </row>
        <row r="17">
          <cell r="B17">
            <v>1</v>
          </cell>
        </row>
        <row r="18">
          <cell r="B18">
            <v>28</v>
          </cell>
        </row>
        <row r="19">
          <cell r="B19">
            <v>3</v>
          </cell>
        </row>
        <row r="20">
          <cell r="B20">
            <v>427</v>
          </cell>
        </row>
      </sheetData>
      <sheetData sheetId="1">
        <row r="13">
          <cell r="B13">
            <v>3</v>
          </cell>
        </row>
        <row r="14">
          <cell r="B14">
            <v>40</v>
          </cell>
        </row>
        <row r="15">
          <cell r="B15">
            <v>77</v>
          </cell>
        </row>
        <row r="16">
          <cell r="B16">
            <v>294</v>
          </cell>
        </row>
        <row r="17">
          <cell r="B17">
            <v>0</v>
          </cell>
        </row>
        <row r="18">
          <cell r="B18">
            <v>36</v>
          </cell>
        </row>
        <row r="19">
          <cell r="B19">
            <v>4</v>
          </cell>
        </row>
        <row r="20">
          <cell r="B20">
            <v>358</v>
          </cell>
        </row>
      </sheetData>
      <sheetData sheetId="2">
        <row r="13">
          <cell r="B13">
            <v>1</v>
          </cell>
        </row>
        <row r="14">
          <cell r="B14">
            <v>26</v>
          </cell>
        </row>
        <row r="15">
          <cell r="B15">
            <v>77</v>
          </cell>
        </row>
        <row r="16">
          <cell r="B16">
            <v>349</v>
          </cell>
        </row>
        <row r="17">
          <cell r="B17">
            <v>0</v>
          </cell>
        </row>
        <row r="18">
          <cell r="B18">
            <v>50</v>
          </cell>
        </row>
        <row r="19">
          <cell r="B19">
            <v>5</v>
          </cell>
        </row>
        <row r="20">
          <cell r="B20">
            <v>515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16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4</v>
          </cell>
        </row>
        <row r="20">
          <cell r="B20">
            <v>8</v>
          </cell>
        </row>
      </sheetData>
      <sheetData sheetId="1">
        <row r="13">
          <cell r="B13">
            <v>0</v>
          </cell>
        </row>
        <row r="14">
          <cell r="B14">
            <v>23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4</v>
          </cell>
        </row>
        <row r="20">
          <cell r="B20">
            <v>5</v>
          </cell>
        </row>
      </sheetData>
      <sheetData sheetId="2">
        <row r="13">
          <cell r="B13">
            <v>1</v>
          </cell>
        </row>
        <row r="14">
          <cell r="B14">
            <v>27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11</v>
          </cell>
        </row>
        <row r="19">
          <cell r="B19">
            <v>6</v>
          </cell>
        </row>
        <row r="20">
          <cell r="B20">
            <v>12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21</v>
          </cell>
        </row>
        <row r="15">
          <cell r="B15">
            <v>6</v>
          </cell>
        </row>
        <row r="16">
          <cell r="B16">
            <v>22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5</v>
          </cell>
        </row>
        <row r="20">
          <cell r="B20">
            <v>56</v>
          </cell>
        </row>
      </sheetData>
      <sheetData sheetId="1">
        <row r="13">
          <cell r="B13">
            <v>3</v>
          </cell>
        </row>
        <row r="14">
          <cell r="B14">
            <v>46</v>
          </cell>
        </row>
        <row r="15">
          <cell r="B15">
            <v>7</v>
          </cell>
        </row>
        <row r="16">
          <cell r="B16">
            <v>16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4</v>
          </cell>
        </row>
        <row r="20">
          <cell r="B20">
            <v>47</v>
          </cell>
        </row>
      </sheetData>
      <sheetData sheetId="2">
        <row r="13">
          <cell r="B13">
            <v>2</v>
          </cell>
        </row>
        <row r="14">
          <cell r="B14">
            <v>34</v>
          </cell>
        </row>
        <row r="15">
          <cell r="B15">
            <v>22</v>
          </cell>
        </row>
        <row r="16">
          <cell r="B16">
            <v>21</v>
          </cell>
        </row>
        <row r="17">
          <cell r="B17">
            <v>0</v>
          </cell>
        </row>
        <row r="18">
          <cell r="B18">
            <v>13</v>
          </cell>
        </row>
        <row r="19">
          <cell r="B19">
            <v>18</v>
          </cell>
        </row>
        <row r="20">
          <cell r="B20">
            <v>245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5</v>
          </cell>
        </row>
        <row r="14">
          <cell r="B14">
            <v>28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8</v>
          </cell>
        </row>
        <row r="19">
          <cell r="B19">
            <v>4</v>
          </cell>
        </row>
        <row r="20">
          <cell r="B20">
            <v>6</v>
          </cell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27</v>
          </cell>
          <cell r="J2">
            <v>0</v>
          </cell>
        </row>
        <row r="6">
          <cell r="B6">
            <v>15</v>
          </cell>
        </row>
        <row r="11">
          <cell r="B11">
            <v>0</v>
          </cell>
        </row>
      </sheetData>
      <sheetData sheetId="1">
        <row r="2">
          <cell r="E2">
            <v>0</v>
          </cell>
        </row>
      </sheetData>
      <sheetData sheetId="2">
        <row r="2">
          <cell r="E2"/>
        </row>
      </sheetData>
      <sheetData sheetId="3">
        <row r="2">
          <cell r="E2"/>
        </row>
      </sheetData>
      <sheetData sheetId="4">
        <row r="2">
          <cell r="E2"/>
        </row>
      </sheetData>
      <sheetData sheetId="5">
        <row r="2">
          <cell r="E2"/>
        </row>
      </sheetData>
      <sheetData sheetId="6">
        <row r="2">
          <cell r="E2"/>
        </row>
      </sheetData>
      <sheetData sheetId="7">
        <row r="2">
          <cell r="E2"/>
        </row>
      </sheetData>
      <sheetData sheetId="8">
        <row r="2">
          <cell r="E2"/>
        </row>
      </sheetData>
      <sheetData sheetId="9">
        <row r="2">
          <cell r="E2"/>
        </row>
      </sheetData>
      <sheetData sheetId="10">
        <row r="2">
          <cell r="E2"/>
        </row>
      </sheetData>
      <sheetData sheetId="11">
        <row r="2">
          <cell r="E2"/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7</v>
          </cell>
        </row>
        <row r="14">
          <cell r="B14">
            <v>228</v>
          </cell>
        </row>
        <row r="15">
          <cell r="B15">
            <v>469</v>
          </cell>
        </row>
        <row r="16">
          <cell r="B16">
            <v>729</v>
          </cell>
        </row>
        <row r="17">
          <cell r="B17">
            <v>6</v>
          </cell>
        </row>
        <row r="18">
          <cell r="B18">
            <v>53</v>
          </cell>
        </row>
        <row r="19">
          <cell r="B19">
            <v>32</v>
          </cell>
        </row>
        <row r="20">
          <cell r="B20">
            <v>654</v>
          </cell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47</v>
          </cell>
        </row>
        <row r="15">
          <cell r="B15">
            <v>6</v>
          </cell>
        </row>
        <row r="16">
          <cell r="B16">
            <v>12</v>
          </cell>
        </row>
        <row r="17">
          <cell r="B17">
            <v>6</v>
          </cell>
        </row>
        <row r="18">
          <cell r="B18">
            <v>26</v>
          </cell>
        </row>
        <row r="19">
          <cell r="B19">
            <v>13</v>
          </cell>
        </row>
        <row r="20">
          <cell r="B20">
            <v>11</v>
          </cell>
        </row>
      </sheetData>
      <sheetData sheetId="1">
        <row r="13">
          <cell r="B13">
            <v>6</v>
          </cell>
        </row>
        <row r="14">
          <cell r="B14">
            <v>69</v>
          </cell>
        </row>
        <row r="15">
          <cell r="B15">
            <v>4</v>
          </cell>
        </row>
        <row r="16">
          <cell r="B16">
            <v>10</v>
          </cell>
        </row>
        <row r="17">
          <cell r="B17">
            <v>3</v>
          </cell>
        </row>
        <row r="18">
          <cell r="B18">
            <v>34</v>
          </cell>
        </row>
        <row r="19">
          <cell r="B19">
            <v>34</v>
          </cell>
        </row>
        <row r="20">
          <cell r="B20">
            <v>16</v>
          </cell>
        </row>
      </sheetData>
      <sheetData sheetId="2">
        <row r="13">
          <cell r="B13">
            <v>3</v>
          </cell>
        </row>
        <row r="14">
          <cell r="B14">
            <v>75</v>
          </cell>
        </row>
        <row r="15">
          <cell r="B15">
            <v>10</v>
          </cell>
        </row>
        <row r="16">
          <cell r="B16">
            <v>17</v>
          </cell>
        </row>
        <row r="17">
          <cell r="B17">
            <v>6</v>
          </cell>
        </row>
        <row r="18">
          <cell r="B18">
            <v>40</v>
          </cell>
        </row>
        <row r="19">
          <cell r="B19">
            <v>59</v>
          </cell>
        </row>
        <row r="20">
          <cell r="B20">
            <v>38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E2">
            <v>665</v>
          </cell>
          <cell r="F2">
            <v>38</v>
          </cell>
          <cell r="G2">
            <v>11</v>
          </cell>
          <cell r="H2">
            <v>339</v>
          </cell>
          <cell r="I2">
            <v>2</v>
          </cell>
          <cell r="J2">
            <v>158</v>
          </cell>
          <cell r="K2">
            <v>189</v>
          </cell>
          <cell r="N2">
            <v>303</v>
          </cell>
          <cell r="O2">
            <v>84</v>
          </cell>
          <cell r="P2">
            <v>22</v>
          </cell>
          <cell r="Q2">
            <v>131</v>
          </cell>
          <cell r="R2">
            <v>3</v>
          </cell>
          <cell r="S2">
            <v>55</v>
          </cell>
          <cell r="T2">
            <v>113</v>
          </cell>
        </row>
        <row r="6">
          <cell r="B6">
            <v>305</v>
          </cell>
        </row>
        <row r="7">
          <cell r="B7">
            <v>19</v>
          </cell>
        </row>
        <row r="8">
          <cell r="B8">
            <v>22</v>
          </cell>
        </row>
        <row r="9">
          <cell r="B9">
            <v>131</v>
          </cell>
        </row>
        <row r="10">
          <cell r="B10">
            <v>0</v>
          </cell>
        </row>
        <row r="11">
          <cell r="B11">
            <v>133</v>
          </cell>
        </row>
        <row r="12">
          <cell r="B12">
            <v>118</v>
          </cell>
        </row>
        <row r="15">
          <cell r="B15">
            <v>270</v>
          </cell>
        </row>
        <row r="16">
          <cell r="B16">
            <v>96</v>
          </cell>
        </row>
        <row r="17">
          <cell r="B17">
            <v>28</v>
          </cell>
        </row>
        <row r="18">
          <cell r="B18">
            <v>151</v>
          </cell>
        </row>
        <row r="19">
          <cell r="B19">
            <v>11</v>
          </cell>
        </row>
        <row r="20">
          <cell r="B20">
            <v>70</v>
          </cell>
        </row>
        <row r="21">
          <cell r="B21">
            <v>77</v>
          </cell>
        </row>
      </sheetData>
      <sheetData sheetId="1">
        <row r="2">
          <cell r="E2">
            <v>932</v>
          </cell>
          <cell r="F2">
            <v>49</v>
          </cell>
          <cell r="G2">
            <v>21</v>
          </cell>
          <cell r="H2">
            <v>477</v>
          </cell>
          <cell r="I2">
            <v>7</v>
          </cell>
          <cell r="J2">
            <v>184</v>
          </cell>
          <cell r="K2">
            <v>275</v>
          </cell>
          <cell r="N2">
            <v>412</v>
          </cell>
          <cell r="O2">
            <v>130</v>
          </cell>
          <cell r="P2">
            <v>36</v>
          </cell>
          <cell r="Q2">
            <v>215</v>
          </cell>
          <cell r="R2">
            <v>9</v>
          </cell>
          <cell r="S2">
            <v>97</v>
          </cell>
          <cell r="T2">
            <v>166</v>
          </cell>
        </row>
        <row r="6">
          <cell r="B6">
            <v>478</v>
          </cell>
        </row>
        <row r="7">
          <cell r="B7">
            <v>34</v>
          </cell>
        </row>
        <row r="8">
          <cell r="B8">
            <v>12</v>
          </cell>
        </row>
        <row r="9">
          <cell r="B9">
            <v>147</v>
          </cell>
        </row>
        <row r="10">
          <cell r="B10">
            <v>6</v>
          </cell>
        </row>
        <row r="11">
          <cell r="B11">
            <v>153</v>
          </cell>
        </row>
        <row r="12">
          <cell r="B12">
            <v>171</v>
          </cell>
        </row>
        <row r="15">
          <cell r="B15">
            <v>459</v>
          </cell>
        </row>
        <row r="16">
          <cell r="B16">
            <v>161</v>
          </cell>
        </row>
        <row r="17">
          <cell r="B17">
            <v>42</v>
          </cell>
        </row>
        <row r="18">
          <cell r="B18">
            <v>187</v>
          </cell>
        </row>
        <row r="19">
          <cell r="B19">
            <v>19</v>
          </cell>
        </row>
        <row r="20">
          <cell r="B20">
            <v>89</v>
          </cell>
        </row>
        <row r="21">
          <cell r="B21">
            <v>108</v>
          </cell>
        </row>
      </sheetData>
      <sheetData sheetId="2">
        <row r="2">
          <cell r="E2">
            <v>942</v>
          </cell>
          <cell r="F2">
            <v>44</v>
          </cell>
          <cell r="G2">
            <v>12</v>
          </cell>
          <cell r="H2">
            <v>484</v>
          </cell>
          <cell r="I2">
            <v>10</v>
          </cell>
          <cell r="J2">
            <v>173</v>
          </cell>
          <cell r="K2">
            <v>287</v>
          </cell>
          <cell r="N2">
            <v>654</v>
          </cell>
          <cell r="O2">
            <v>126</v>
          </cell>
          <cell r="P2">
            <v>55</v>
          </cell>
          <cell r="Q2">
            <v>251</v>
          </cell>
          <cell r="R2">
            <v>9</v>
          </cell>
          <cell r="S2">
            <v>78</v>
          </cell>
          <cell r="T2">
            <v>175</v>
          </cell>
        </row>
        <row r="6">
          <cell r="B6">
            <v>370</v>
          </cell>
        </row>
        <row r="7">
          <cell r="B7">
            <v>28</v>
          </cell>
        </row>
        <row r="8">
          <cell r="B8">
            <v>12</v>
          </cell>
        </row>
        <row r="9">
          <cell r="B9">
            <v>155</v>
          </cell>
        </row>
        <row r="10">
          <cell r="B10">
            <v>5</v>
          </cell>
        </row>
        <row r="11">
          <cell r="B11">
            <v>172</v>
          </cell>
        </row>
        <row r="12">
          <cell r="B12">
            <v>127</v>
          </cell>
        </row>
        <row r="15">
          <cell r="B15">
            <v>485</v>
          </cell>
        </row>
        <row r="16">
          <cell r="B16">
            <v>294</v>
          </cell>
        </row>
        <row r="17">
          <cell r="B17">
            <v>51</v>
          </cell>
        </row>
        <row r="18">
          <cell r="B18">
            <v>229</v>
          </cell>
        </row>
        <row r="19">
          <cell r="B19">
            <v>16</v>
          </cell>
        </row>
        <row r="20">
          <cell r="B20">
            <v>137</v>
          </cell>
        </row>
        <row r="21">
          <cell r="B21">
            <v>136</v>
          </cell>
        </row>
      </sheetData>
      <sheetData sheetId="3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4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5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6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7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8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9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10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11">
        <row r="2">
          <cell r="E2"/>
          <cell r="F2"/>
          <cell r="G2"/>
          <cell r="H2"/>
          <cell r="I2"/>
          <cell r="J2"/>
          <cell r="K2"/>
          <cell r="N2"/>
          <cell r="O2"/>
          <cell r="P2"/>
          <cell r="Q2"/>
          <cell r="R2"/>
          <cell r="S2"/>
          <cell r="T2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401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351</v>
          </cell>
        </row>
        <row r="19">
          <cell r="B19">
            <v>0</v>
          </cell>
        </row>
        <row r="20">
          <cell r="B20">
            <v>1</v>
          </cell>
        </row>
      </sheetData>
      <sheetData sheetId="1">
        <row r="13">
          <cell r="B13">
            <v>0</v>
          </cell>
        </row>
        <row r="14">
          <cell r="B14">
            <v>648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353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2">
        <row r="13">
          <cell r="B13">
            <v>1</v>
          </cell>
        </row>
        <row r="14">
          <cell r="B14">
            <v>579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</v>
          </cell>
        </row>
        <row r="18">
          <cell r="B18">
            <v>279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3</v>
          </cell>
        </row>
        <row r="14">
          <cell r="B14">
            <v>27</v>
          </cell>
        </row>
        <row r="15">
          <cell r="B15">
            <v>3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>
            <v>3</v>
          </cell>
        </row>
        <row r="14">
          <cell r="B14">
            <v>32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8</v>
          </cell>
        </row>
      </sheetData>
      <sheetData sheetId="2">
        <row r="13">
          <cell r="B13">
            <v>5</v>
          </cell>
        </row>
        <row r="14">
          <cell r="B14">
            <v>36</v>
          </cell>
        </row>
        <row r="15">
          <cell r="B15">
            <v>6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4</v>
          </cell>
        </row>
        <row r="19">
          <cell r="B19">
            <v>0</v>
          </cell>
        </row>
        <row r="20">
          <cell r="B20">
            <v>6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6</v>
          </cell>
        </row>
      </sheetData>
      <sheetData sheetId="1">
        <row r="13">
          <cell r="B13">
            <v>0</v>
          </cell>
        </row>
        <row r="14">
          <cell r="B14">
            <v>7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2</v>
          </cell>
        </row>
      </sheetData>
      <sheetData sheetId="2">
        <row r="13">
          <cell r="B13">
            <v>0</v>
          </cell>
        </row>
        <row r="14">
          <cell r="B14">
            <v>9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11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45</v>
          </cell>
        </row>
      </sheetData>
      <sheetData sheetId="1">
        <row r="13">
          <cell r="B13">
            <v>0</v>
          </cell>
        </row>
        <row r="14">
          <cell r="B14">
            <v>0</v>
          </cell>
        </row>
        <row r="15">
          <cell r="B15">
            <v>2</v>
          </cell>
        </row>
        <row r="16">
          <cell r="B16">
            <v>15</v>
          </cell>
        </row>
        <row r="17">
          <cell r="B17">
            <v>3</v>
          </cell>
        </row>
        <row r="18">
          <cell r="B18">
            <v>6</v>
          </cell>
        </row>
        <row r="19">
          <cell r="B19">
            <v>0</v>
          </cell>
        </row>
        <row r="20">
          <cell r="B20">
            <v>18</v>
          </cell>
        </row>
      </sheetData>
      <sheetData sheetId="2">
        <row r="13">
          <cell r="B13">
            <v>3</v>
          </cell>
        </row>
        <row r="14">
          <cell r="B14">
            <v>20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3</v>
          </cell>
        </row>
        <row r="19">
          <cell r="B19">
            <v>6</v>
          </cell>
        </row>
        <row r="20">
          <cell r="B20">
            <v>169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">
          <cell r="E1">
            <v>178</v>
          </cell>
        </row>
        <row r="5">
          <cell r="B5">
            <v>102</v>
          </cell>
        </row>
      </sheetData>
      <sheetData sheetId="1">
        <row r="1">
          <cell r="E1">
            <v>164</v>
          </cell>
        </row>
        <row r="5">
          <cell r="B5">
            <v>157</v>
          </cell>
        </row>
      </sheetData>
      <sheetData sheetId="2">
        <row r="1">
          <cell r="E1">
            <v>180</v>
          </cell>
        </row>
        <row r="5">
          <cell r="B5">
            <v>121</v>
          </cell>
        </row>
      </sheetData>
      <sheetData sheetId="3">
        <row r="1">
          <cell r="E1"/>
        </row>
        <row r="5">
          <cell r="B5"/>
        </row>
      </sheetData>
      <sheetData sheetId="4">
        <row r="1">
          <cell r="E1"/>
        </row>
        <row r="5">
          <cell r="B5"/>
        </row>
      </sheetData>
      <sheetData sheetId="5">
        <row r="1">
          <cell r="E1"/>
        </row>
        <row r="5">
          <cell r="B5"/>
        </row>
      </sheetData>
      <sheetData sheetId="6">
        <row r="1">
          <cell r="E1"/>
        </row>
        <row r="5">
          <cell r="B5"/>
        </row>
      </sheetData>
      <sheetData sheetId="7">
        <row r="1">
          <cell r="E1"/>
        </row>
        <row r="5">
          <cell r="B5"/>
        </row>
      </sheetData>
      <sheetData sheetId="8">
        <row r="1">
          <cell r="E1"/>
        </row>
        <row r="5">
          <cell r="B5"/>
        </row>
      </sheetData>
      <sheetData sheetId="9">
        <row r="1">
          <cell r="E1"/>
        </row>
        <row r="5">
          <cell r="B5"/>
        </row>
      </sheetData>
      <sheetData sheetId="10">
        <row r="1">
          <cell r="E1"/>
        </row>
        <row r="5">
          <cell r="B5"/>
        </row>
      </sheetData>
      <sheetData sheetId="11">
        <row r="1">
          <cell r="E1"/>
        </row>
        <row r="5">
          <cell r="B5"/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</v>
          </cell>
        </row>
        <row r="14">
          <cell r="B14">
            <v>120</v>
          </cell>
        </row>
        <row r="15">
          <cell r="B15">
            <v>8</v>
          </cell>
        </row>
        <row r="16">
          <cell r="B16">
            <v>18</v>
          </cell>
        </row>
        <row r="17">
          <cell r="B17">
            <v>6</v>
          </cell>
        </row>
        <row r="18">
          <cell r="B18">
            <v>18</v>
          </cell>
        </row>
        <row r="19">
          <cell r="B19">
            <v>17</v>
          </cell>
        </row>
        <row r="20">
          <cell r="B20">
            <v>73</v>
          </cell>
        </row>
      </sheetData>
      <sheetData sheetId="1">
        <row r="13">
          <cell r="B13">
            <v>1</v>
          </cell>
        </row>
        <row r="14">
          <cell r="B14">
            <v>157</v>
          </cell>
        </row>
        <row r="15">
          <cell r="B15">
            <v>14</v>
          </cell>
        </row>
        <row r="16">
          <cell r="B16">
            <v>12</v>
          </cell>
        </row>
        <row r="17">
          <cell r="B17">
            <v>35</v>
          </cell>
        </row>
        <row r="18">
          <cell r="B18">
            <v>47</v>
          </cell>
        </row>
        <row r="19">
          <cell r="B19">
            <v>45</v>
          </cell>
        </row>
        <row r="20">
          <cell r="B20">
            <v>204</v>
          </cell>
        </row>
      </sheetData>
      <sheetData sheetId="2">
        <row r="13">
          <cell r="B13">
            <v>3</v>
          </cell>
        </row>
        <row r="14">
          <cell r="B14">
            <v>170</v>
          </cell>
        </row>
        <row r="15">
          <cell r="B15">
            <v>19</v>
          </cell>
        </row>
        <row r="16">
          <cell r="B16">
            <v>20</v>
          </cell>
        </row>
        <row r="17">
          <cell r="B17">
            <v>22</v>
          </cell>
        </row>
        <row r="18">
          <cell r="B18">
            <v>41</v>
          </cell>
        </row>
        <row r="19">
          <cell r="B19">
            <v>93</v>
          </cell>
        </row>
        <row r="20">
          <cell r="B20">
            <v>313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0</v>
          </cell>
        </row>
        <row r="14">
          <cell r="B14">
            <v>0</v>
          </cell>
        </row>
        <row r="15">
          <cell r="B15">
            <v>114</v>
          </cell>
        </row>
        <row r="16">
          <cell r="B16">
            <v>122</v>
          </cell>
        </row>
        <row r="17">
          <cell r="B17">
            <v>1</v>
          </cell>
        </row>
        <row r="18">
          <cell r="B18">
            <v>6</v>
          </cell>
        </row>
        <row r="19">
          <cell r="B19">
            <v>57</v>
          </cell>
        </row>
        <row r="20">
          <cell r="B20">
            <v>283</v>
          </cell>
        </row>
      </sheetData>
      <sheetData sheetId="1">
        <row r="13">
          <cell r="B13">
            <v>0</v>
          </cell>
        </row>
        <row r="14">
          <cell r="B14">
            <v>0</v>
          </cell>
        </row>
        <row r="15">
          <cell r="B15">
            <v>152</v>
          </cell>
        </row>
        <row r="16">
          <cell r="B16">
            <v>137</v>
          </cell>
        </row>
        <row r="17">
          <cell r="B17">
            <v>0</v>
          </cell>
        </row>
        <row r="18">
          <cell r="B18">
            <v>5</v>
          </cell>
        </row>
        <row r="19">
          <cell r="B19">
            <v>90</v>
          </cell>
        </row>
        <row r="20">
          <cell r="B20">
            <v>245</v>
          </cell>
        </row>
      </sheetData>
      <sheetData sheetId="2">
        <row r="13">
          <cell r="B13">
            <v>0</v>
          </cell>
        </row>
        <row r="14">
          <cell r="B14">
            <v>1</v>
          </cell>
        </row>
        <row r="15">
          <cell r="B15">
            <v>168</v>
          </cell>
        </row>
        <row r="16">
          <cell r="B16">
            <v>113</v>
          </cell>
        </row>
        <row r="17">
          <cell r="B17">
            <v>0</v>
          </cell>
        </row>
        <row r="18">
          <cell r="B18">
            <v>12</v>
          </cell>
        </row>
        <row r="19">
          <cell r="B19">
            <v>118</v>
          </cell>
        </row>
        <row r="20">
          <cell r="B20">
            <v>351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5</v>
          </cell>
        </row>
        <row r="14">
          <cell r="B14">
            <v>61</v>
          </cell>
        </row>
        <row r="15">
          <cell r="B15">
            <v>81</v>
          </cell>
        </row>
        <row r="16">
          <cell r="B16">
            <v>819</v>
          </cell>
        </row>
        <row r="17">
          <cell r="B17">
            <v>2</v>
          </cell>
        </row>
        <row r="18">
          <cell r="B18">
            <v>151</v>
          </cell>
        </row>
        <row r="19">
          <cell r="B19">
            <v>5</v>
          </cell>
        </row>
        <row r="20">
          <cell r="B20">
            <v>770</v>
          </cell>
        </row>
      </sheetData>
      <sheetData sheetId="1">
        <row r="13">
          <cell r="B13">
            <v>7</v>
          </cell>
        </row>
        <row r="14">
          <cell r="B14">
            <v>119</v>
          </cell>
        </row>
        <row r="15">
          <cell r="B15">
            <v>90</v>
          </cell>
        </row>
        <row r="16">
          <cell r="B16">
            <v>835</v>
          </cell>
        </row>
        <row r="17">
          <cell r="B17">
            <v>2</v>
          </cell>
        </row>
        <row r="18">
          <cell r="B18">
            <v>133</v>
          </cell>
        </row>
        <row r="19">
          <cell r="B19">
            <v>5</v>
          </cell>
        </row>
        <row r="20">
          <cell r="B20">
            <v>616</v>
          </cell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13">
          <cell r="B13">
            <v>10</v>
          </cell>
        </row>
        <row r="14">
          <cell r="B14">
            <v>485</v>
          </cell>
        </row>
        <row r="15">
          <cell r="B15">
            <v>24</v>
          </cell>
        </row>
        <row r="16">
          <cell r="B16">
            <v>724</v>
          </cell>
        </row>
        <row r="17">
          <cell r="B17">
            <v>15</v>
          </cell>
        </row>
        <row r="18">
          <cell r="B18">
            <v>435</v>
          </cell>
        </row>
        <row r="19">
          <cell r="B19">
            <v>1</v>
          </cell>
        </row>
        <row r="20">
          <cell r="B20">
            <v>1455</v>
          </cell>
        </row>
      </sheetData>
      <sheetData sheetId="1">
        <row r="13">
          <cell r="B13">
            <v>13</v>
          </cell>
        </row>
        <row r="14">
          <cell r="B14">
            <v>471</v>
          </cell>
        </row>
        <row r="15">
          <cell r="B15">
            <v>42</v>
          </cell>
        </row>
        <row r="16">
          <cell r="B16">
            <v>690</v>
          </cell>
        </row>
        <row r="17">
          <cell r="B17">
            <v>13</v>
          </cell>
        </row>
        <row r="18">
          <cell r="B18">
            <v>433</v>
          </cell>
        </row>
        <row r="19">
          <cell r="B19">
            <v>5</v>
          </cell>
        </row>
        <row r="20">
          <cell r="B20">
            <v>1269</v>
          </cell>
        </row>
      </sheetData>
      <sheetData sheetId="2">
        <row r="13">
          <cell r="B13">
            <v>18</v>
          </cell>
        </row>
        <row r="14">
          <cell r="B14">
            <v>623</v>
          </cell>
        </row>
        <row r="15">
          <cell r="B15">
            <v>69</v>
          </cell>
        </row>
        <row r="16">
          <cell r="B16">
            <v>889</v>
          </cell>
        </row>
        <row r="17">
          <cell r="B17">
            <v>22</v>
          </cell>
        </row>
        <row r="18">
          <cell r="B18">
            <v>502</v>
          </cell>
        </row>
        <row r="19">
          <cell r="B19">
            <v>9</v>
          </cell>
        </row>
        <row r="20">
          <cell r="B20">
            <v>1472</v>
          </cell>
        </row>
      </sheetData>
      <sheetData sheetId="3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4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5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6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7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8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9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0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11"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tabSelected="1" zoomScale="75" zoomScaleNormal="75" workbookViewId="0">
      <pane xSplit="2" ySplit="2" topLeftCell="C3" activePane="bottomRight" state="frozen"/>
      <selection activeCell="AZ18" sqref="AZ18"/>
      <selection pane="topRight" activeCell="AZ18" sqref="AZ18"/>
      <selection pane="bottomLeft" activeCell="AZ18" sqref="AZ18"/>
      <selection pane="bottomRight" activeCell="A2" sqref="A2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126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[1]Jul!$T$2</f>
        <v>0</v>
      </c>
      <c r="D5" s="1"/>
      <c r="E5" s="1">
        <f>[2]Jul!$V$2</f>
        <v>40</v>
      </c>
      <c r="F5" s="1">
        <f>[3]Jul!$R$2</f>
        <v>2</v>
      </c>
      <c r="G5" s="1">
        <f>[1]Jul!$W$2</f>
        <v>8</v>
      </c>
      <c r="H5" s="1"/>
      <c r="I5" s="1">
        <f>[4]Jul!$N$2</f>
        <v>8</v>
      </c>
      <c r="J5" s="1">
        <f>[2]Jul!$AB$2</f>
        <v>19</v>
      </c>
      <c r="K5" s="1">
        <f>[5]Jul!$X$2</f>
        <v>20</v>
      </c>
      <c r="L5" s="1">
        <f>[3]Jul!$Z$2</f>
        <v>12</v>
      </c>
      <c r="M5" s="2">
        <f>[5]Jul!$R$2</f>
        <v>37</v>
      </c>
      <c r="N5" s="1">
        <f>[3]Jul!$U$2</f>
        <v>18</v>
      </c>
      <c r="O5" s="1">
        <f>[1]Jul!$Q$2</f>
        <v>6</v>
      </c>
      <c r="P5" s="1"/>
      <c r="Q5" s="2">
        <f>[3]Jul!$V$2</f>
        <v>13</v>
      </c>
      <c r="R5" s="2">
        <f>[6]Jul!$M$2</f>
        <v>15</v>
      </c>
      <c r="S5" s="1">
        <f>[3]Jul!$S$2</f>
        <v>20</v>
      </c>
      <c r="T5" s="2">
        <f>[5]Jul!$S$2</f>
        <v>24</v>
      </c>
      <c r="U5" s="2"/>
      <c r="V5" s="2">
        <f>[1]Jul!$S$2</f>
        <v>2</v>
      </c>
      <c r="W5" s="2">
        <f>[5]Jul!$T$2</f>
        <v>14</v>
      </c>
      <c r="X5" s="2">
        <f>[6]Jul!$N$2</f>
        <v>10</v>
      </c>
      <c r="Y5" s="2">
        <f>[2]Jul!$U$2</f>
        <v>134</v>
      </c>
      <c r="Z5" s="2">
        <f>[2]Jul!$AC$2</f>
        <v>2</v>
      </c>
      <c r="AA5" s="2">
        <f>[5]Jul!$U$2</f>
        <v>19</v>
      </c>
      <c r="AB5" s="2">
        <f>[4]Jul!$O$2</f>
        <v>1</v>
      </c>
      <c r="AC5" s="2">
        <f>[5]Jul!$V$2</f>
        <v>14</v>
      </c>
      <c r="AD5" s="2">
        <f>[5]Jul!$Y$2</f>
        <v>0</v>
      </c>
      <c r="AE5" s="2">
        <f>[5]Jul!$W$2</f>
        <v>9</v>
      </c>
      <c r="AF5" s="2">
        <f>[2]Jul!$Y$2</f>
        <v>1</v>
      </c>
      <c r="AG5" s="2">
        <f>[2]Jul!$AB$2</f>
        <v>19</v>
      </c>
      <c r="AH5" s="2">
        <f>[2]Jul!$Z$2</f>
        <v>12</v>
      </c>
      <c r="AI5" s="2">
        <f>[2]Jul!$AC$2</f>
        <v>2</v>
      </c>
      <c r="AJ5" s="2">
        <f>[2]Jul!$AA$2</f>
        <v>7</v>
      </c>
      <c r="AK5" s="2">
        <f>[2]Jul!$W$2</f>
        <v>0</v>
      </c>
      <c r="AL5" s="2">
        <f>[7]Jul!$J$2</f>
        <v>0</v>
      </c>
      <c r="AM5" s="2">
        <f>[5]Jul!$Q$2</f>
        <v>10</v>
      </c>
      <c r="AN5" s="2"/>
      <c r="AO5" s="2"/>
      <c r="AP5" s="2"/>
      <c r="AQ5" s="2">
        <f>[3]Jul!$W$2</f>
        <v>19</v>
      </c>
      <c r="AR5" s="2">
        <f>[4]Jul!$P$2</f>
        <v>0</v>
      </c>
      <c r="AS5" s="2">
        <f>[3]Jul!$Y$2</f>
        <v>33</v>
      </c>
      <c r="AT5" s="2">
        <f>[8]Jul!$S$2</f>
        <v>55</v>
      </c>
      <c r="AU5" s="2">
        <f>[1]Jul!$Z$2</f>
        <v>16</v>
      </c>
      <c r="AV5" s="2">
        <f>[2]Jul!$AD$2</f>
        <v>20</v>
      </c>
      <c r="AW5" s="2">
        <f>[1]Jul!$V$2</f>
        <v>6</v>
      </c>
      <c r="AX5" s="2">
        <f>[2]Jul!$AD$2</f>
        <v>20</v>
      </c>
      <c r="AY5" s="2">
        <f>[2]Jul!$AJ$2</f>
        <v>5</v>
      </c>
      <c r="AZ5" s="2">
        <f>[2]Jul!$AO$2</f>
        <v>18</v>
      </c>
      <c r="BA5" s="2">
        <f>[3]Jul!$Q$2</f>
        <v>5</v>
      </c>
      <c r="BB5" s="2">
        <f>[3]Jul!$X$2</f>
        <v>24</v>
      </c>
      <c r="BC5" s="2"/>
      <c r="BD5" s="2">
        <f>[2]Jul!$AE$2</f>
        <v>14</v>
      </c>
      <c r="BE5" s="2">
        <f>[2]Jul!$AF$2</f>
        <v>31</v>
      </c>
      <c r="BF5" s="2">
        <f>[2]Jul!$AG$2</f>
        <v>31</v>
      </c>
      <c r="BG5" s="2"/>
      <c r="BH5" s="2"/>
      <c r="BI5" s="2">
        <f>[3]Jul!$T$2</f>
        <v>29</v>
      </c>
      <c r="BJ5" s="2"/>
      <c r="BK5" s="2"/>
      <c r="BL5" s="2">
        <f>[6]Jul!$L$2</f>
        <v>7</v>
      </c>
      <c r="BM5" s="2"/>
      <c r="BN5" s="2">
        <f>[6]Jul!$P$2</f>
        <v>1</v>
      </c>
      <c r="BO5" s="2">
        <f>[6]Jul!$O$2</f>
        <v>14</v>
      </c>
      <c r="BP5" s="2">
        <f>[1]Jul!$X$2</f>
        <v>5</v>
      </c>
      <c r="BQ5" s="2">
        <f>[1]Jul!$U$2</f>
        <v>0</v>
      </c>
      <c r="BR5" s="2">
        <f>[4]Jul!$Q$2</f>
        <v>3</v>
      </c>
      <c r="BS5" s="2">
        <f>[7]Jul!$L$2</f>
        <v>0</v>
      </c>
      <c r="BT5" s="2">
        <f>[1]Jul!$Y$2</f>
        <v>26</v>
      </c>
      <c r="BU5" s="2"/>
      <c r="BV5" s="1">
        <f>[1]Jul!$R$2</f>
        <v>40</v>
      </c>
      <c r="BW5" s="2">
        <f>[8]Jul!$N$2</f>
        <v>303</v>
      </c>
      <c r="BX5" s="2">
        <f>[8]Jul!$O$2</f>
        <v>84</v>
      </c>
      <c r="BY5" s="2">
        <f>[8]Jul!$P$2</f>
        <v>22</v>
      </c>
      <c r="BZ5" s="2">
        <f>[8]Jul!$Q$2</f>
        <v>131</v>
      </c>
      <c r="CA5" s="2">
        <f>[8]Jul!$R$2</f>
        <v>3</v>
      </c>
      <c r="CB5" s="2">
        <f>[8]Jul!$T$2</f>
        <v>113</v>
      </c>
      <c r="CC5" s="2"/>
      <c r="CD5" s="2">
        <f>[5]Jul!$Z$2</f>
        <v>43</v>
      </c>
      <c r="CE5" s="2"/>
      <c r="CF5" s="2">
        <f>[4]Jul!$M$2</f>
        <v>2</v>
      </c>
      <c r="CG5" s="2">
        <f>[2]Jul!$AH$2</f>
        <v>1</v>
      </c>
      <c r="CH5" s="2">
        <f>[4]Jul!$R$2</f>
        <v>9</v>
      </c>
      <c r="CI5" s="2">
        <f>SUM(C5:CH5)</f>
        <v>1631</v>
      </c>
    </row>
    <row r="6" spans="1:90" x14ac:dyDescent="0.2">
      <c r="A6" s="1" t="s">
        <v>24</v>
      </c>
      <c r="B6" s="1"/>
      <c r="C6" s="1">
        <f>[1]Jul!$H$2</f>
        <v>4</v>
      </c>
      <c r="D6" s="1">
        <f>[9]Jul!$E$1</f>
        <v>178</v>
      </c>
      <c r="E6" s="2">
        <f>[2]Jul!$F$2</f>
        <v>37</v>
      </c>
      <c r="F6" s="2">
        <f>[3]Jul!$F$2</f>
        <v>42</v>
      </c>
      <c r="G6" s="1">
        <f>[1]Jul!$K$2</f>
        <v>73</v>
      </c>
      <c r="H6" s="1">
        <f>[10]Jul!$E$2</f>
        <v>0</v>
      </c>
      <c r="I6" s="1">
        <f>[4]Jul!$F$2</f>
        <v>60</v>
      </c>
      <c r="J6" s="1">
        <f>[2]Jul!$H$2</f>
        <v>96</v>
      </c>
      <c r="K6" s="1">
        <f>[5]Jul!$L$2</f>
        <v>44</v>
      </c>
      <c r="L6" s="1">
        <f>[3]Jul!$N$2</f>
        <v>53</v>
      </c>
      <c r="M6" s="2">
        <f>[5]Jul!$F$2</f>
        <v>107</v>
      </c>
      <c r="N6" s="1">
        <f>[3]Jul!$I$2</f>
        <v>57</v>
      </c>
      <c r="O6" s="1">
        <f>[1]Jul!$E$2</f>
        <v>57</v>
      </c>
      <c r="P6" s="1">
        <f>[11]Jul!$E$1</f>
        <v>498</v>
      </c>
      <c r="Q6" s="2">
        <f>[3]Jul!$J$2</f>
        <v>67</v>
      </c>
      <c r="R6" s="2">
        <f>[6]Jul!$F$2</f>
        <v>110</v>
      </c>
      <c r="S6" s="1">
        <f>[3]Jul!$G$2</f>
        <v>130</v>
      </c>
      <c r="T6" s="2">
        <f>[5]Jul!$G$2</f>
        <v>130</v>
      </c>
      <c r="U6" s="2">
        <f>[12]Jul!$E$2</f>
        <v>0</v>
      </c>
      <c r="V6" s="2">
        <f>[1]Jul!$G$2</f>
        <v>92</v>
      </c>
      <c r="W6" s="2">
        <f>[5]Jul!$H$2</f>
        <v>49</v>
      </c>
      <c r="X6" s="2">
        <f>[6]Jul!$G$2</f>
        <v>76</v>
      </c>
      <c r="Y6" s="2">
        <f>[2]Jul!$E$2</f>
        <v>27</v>
      </c>
      <c r="Z6" s="2">
        <f>[2]Jul!$I$2</f>
        <v>8</v>
      </c>
      <c r="AA6" s="2">
        <f>[5]Jul!$I$2</f>
        <v>45</v>
      </c>
      <c r="AB6" s="2">
        <f>[4]Jul!$G$2</f>
        <v>34</v>
      </c>
      <c r="AC6" s="2">
        <f>[5]Jul!$J$2</f>
        <v>100</v>
      </c>
      <c r="AD6" s="2">
        <f>[5]Jul!$M$2</f>
        <v>16</v>
      </c>
      <c r="AE6" s="2">
        <f>[5]Jul!$K$2</f>
        <v>46</v>
      </c>
      <c r="AF6" s="2">
        <f>[2]Jul!$I$2</f>
        <v>8</v>
      </c>
      <c r="AG6" s="2">
        <f>[2]Jul!$L$2</f>
        <v>59</v>
      </c>
      <c r="AH6" s="2">
        <f>[2]Jul!$J$2</f>
        <v>86</v>
      </c>
      <c r="AI6" s="2">
        <f>[2]Jul!$M$2</f>
        <v>22</v>
      </c>
      <c r="AJ6" s="2">
        <f>[2]Jul!$K$2</f>
        <v>53</v>
      </c>
      <c r="AK6" s="2">
        <f>[2]Jul!$G$2</f>
        <v>19</v>
      </c>
      <c r="AL6" s="2">
        <f>[7]Jul!$E$2</f>
        <v>27</v>
      </c>
      <c r="AM6" s="2">
        <f>[5]Jul!$E$2</f>
        <v>57</v>
      </c>
      <c r="AN6" s="2">
        <f>[12]Jul!$G$2</f>
        <v>1</v>
      </c>
      <c r="AO6" s="2">
        <f>[12]Jul!$H$2</f>
        <v>0</v>
      </c>
      <c r="AP6" s="2">
        <f>[13]Jul!$E$1</f>
        <v>493</v>
      </c>
      <c r="AQ6" s="2">
        <f>[3]Jul!$K$2</f>
        <v>125</v>
      </c>
      <c r="AR6" s="2">
        <f>[4]Jul!$H$2</f>
        <v>27</v>
      </c>
      <c r="AS6" s="2">
        <f>[3]Jul!$M$2</f>
        <v>276</v>
      </c>
      <c r="AT6" s="2">
        <f>[8]Jul!$J$2</f>
        <v>158</v>
      </c>
      <c r="AU6" s="2">
        <f>[1]Jul!$N$2</f>
        <v>82</v>
      </c>
      <c r="AV6" s="2">
        <f>[2]Jul!$J$2</f>
        <v>86</v>
      </c>
      <c r="AW6" s="2">
        <f>[1]Jul!$J$2</f>
        <v>14</v>
      </c>
      <c r="AX6" s="2">
        <f>[2]Jul!$N$2</f>
        <v>1</v>
      </c>
      <c r="AY6" s="2">
        <f>[2]Jul!$P$2</f>
        <v>38</v>
      </c>
      <c r="AZ6" s="2">
        <f>[2]Jul!$U$2</f>
        <v>134</v>
      </c>
      <c r="BA6" s="2">
        <f>[3]Jul!$E$2</f>
        <v>53</v>
      </c>
      <c r="BB6" s="2">
        <f>[3]Jul!$L$2</f>
        <v>120</v>
      </c>
      <c r="BC6" s="2">
        <f>[14]Jul!$E$1</f>
        <v>4</v>
      </c>
      <c r="BD6" s="2">
        <f>[2]Jul!$O$2</f>
        <v>36</v>
      </c>
      <c r="BE6" s="2">
        <f>[2]Jul!$P$2</f>
        <v>38</v>
      </c>
      <c r="BF6" s="2">
        <f>[2]Jul!$Q$2</f>
        <v>48</v>
      </c>
      <c r="BG6" s="2">
        <f>[15]Jul!$E$1</f>
        <v>503</v>
      </c>
      <c r="BH6" s="2">
        <f>[16]Jul!$E$1</f>
        <v>41</v>
      </c>
      <c r="BI6" s="2">
        <f>[3]Jul!$H$2</f>
        <v>93</v>
      </c>
      <c r="BJ6" s="2">
        <f>[17]Jul!$E$1</f>
        <v>31</v>
      </c>
      <c r="BK6" s="2">
        <f>[10]Jul!$F$2</f>
        <v>2214</v>
      </c>
      <c r="BL6" s="2">
        <f>[6]Jul!$E$2</f>
        <v>88</v>
      </c>
      <c r="BM6" s="2">
        <f>[12]Jul!$F$2</f>
        <v>41</v>
      </c>
      <c r="BN6" s="2">
        <f>[6]Jul!$I$2</f>
        <v>13</v>
      </c>
      <c r="BO6" s="2">
        <f>[6]Jul!$H$2</f>
        <v>304</v>
      </c>
      <c r="BP6" s="2">
        <f>[1]Jul!$L$2</f>
        <v>38</v>
      </c>
      <c r="BQ6" s="2">
        <f>[1]Jul!$I$2</f>
        <v>98</v>
      </c>
      <c r="BR6" s="2">
        <f>[4]Jul!$I$2</f>
        <v>62</v>
      </c>
      <c r="BS6" s="2">
        <f>[7]Jul!$G$2</f>
        <v>0</v>
      </c>
      <c r="BT6" s="2">
        <f>[1]Jul!$M$2</f>
        <v>754</v>
      </c>
      <c r="BU6" s="2">
        <f>[18]Jul!$E$1</f>
        <v>1004</v>
      </c>
      <c r="BV6" s="1">
        <f>[1]Jul!$F$2</f>
        <v>329</v>
      </c>
      <c r="BW6" s="2">
        <f>[8]Jul!$E$2</f>
        <v>665</v>
      </c>
      <c r="BX6" s="2">
        <f>[8]Jul!$F$2</f>
        <v>38</v>
      </c>
      <c r="BY6" s="2">
        <f>[8]Jul!$G$2</f>
        <v>11</v>
      </c>
      <c r="BZ6" s="2">
        <f>[8]Jul!$H$2</f>
        <v>339</v>
      </c>
      <c r="CA6" s="2">
        <f>[8]Jul!$I$2</f>
        <v>2</v>
      </c>
      <c r="CB6" s="2">
        <f>[8]Jul!$K$2</f>
        <v>189</v>
      </c>
      <c r="CC6" s="2">
        <f>[19]Jul!$E$1</f>
        <v>626</v>
      </c>
      <c r="CD6" s="2">
        <f>[5]Jul!$N$2</f>
        <v>306</v>
      </c>
      <c r="CE6" s="2">
        <f>[20]Jul!$E$1</f>
        <v>464</v>
      </c>
      <c r="CF6" s="2">
        <f>[4]Jul!$E$2</f>
        <v>21</v>
      </c>
      <c r="CG6" s="2">
        <f>[2]Jul!$R$2</f>
        <v>20</v>
      </c>
      <c r="CH6" s="2">
        <f>[4]Jul!$J$2</f>
        <v>78</v>
      </c>
      <c r="CI6" s="2">
        <f>SUM(C6:CH6)</f>
        <v>12673</v>
      </c>
    </row>
    <row r="7" spans="1:90" x14ac:dyDescent="0.2">
      <c r="A7" s="1" t="s">
        <v>25</v>
      </c>
      <c r="B7" s="1"/>
      <c r="C7" s="2">
        <f>[21]Jul!$B$13</f>
        <v>0</v>
      </c>
      <c r="D7" s="2">
        <f>[22]Jul!$B$13</f>
        <v>0</v>
      </c>
      <c r="E7" s="2">
        <f>[23]Jul!$B$13</f>
        <v>0</v>
      </c>
      <c r="F7" s="2">
        <f>[24]Jul!$B$13</f>
        <v>0</v>
      </c>
      <c r="G7" s="1">
        <f>[25]Jul!$B$13</f>
        <v>2</v>
      </c>
      <c r="H7" s="1">
        <f>[26]Jul!$B$13</f>
        <v>0</v>
      </c>
      <c r="I7" s="1">
        <f>[27]Jul!$B$13</f>
        <v>0</v>
      </c>
      <c r="J7" s="1">
        <f>[28]Jul!$B$13</f>
        <v>0</v>
      </c>
      <c r="K7" s="1">
        <f>[29]Jul!$B$13</f>
        <v>0</v>
      </c>
      <c r="L7" s="1">
        <f>[30]Jul!$B$13</f>
        <v>0</v>
      </c>
      <c r="M7" s="2">
        <f>[31]Jul!$B$13</f>
        <v>1</v>
      </c>
      <c r="N7" s="2">
        <f>[32]Jul!$B$13</f>
        <v>0</v>
      </c>
      <c r="O7" s="2">
        <f>[33]Jul!$B$13</f>
        <v>0</v>
      </c>
      <c r="P7" s="2">
        <f>[34]Jul!$B$13</f>
        <v>0</v>
      </c>
      <c r="Q7" s="2">
        <f>[35]Jul!$B$13</f>
        <v>0</v>
      </c>
      <c r="R7" s="2">
        <f>[36]Jul!$B$13</f>
        <v>0</v>
      </c>
      <c r="S7" s="1">
        <f>[37]Jul!$B$13</f>
        <v>0</v>
      </c>
      <c r="T7" s="2">
        <f>[38]Jul!$B$13</f>
        <v>0</v>
      </c>
      <c r="U7" s="2">
        <f>[39]Jul!$B$13</f>
        <v>0</v>
      </c>
      <c r="V7" s="2">
        <f>[40]Jul!$B$13</f>
        <v>0</v>
      </c>
      <c r="W7" s="2">
        <f>[41]Jul!$B$13</f>
        <v>0</v>
      </c>
      <c r="X7" s="2">
        <f>[42]Jul!$B$13</f>
        <v>0</v>
      </c>
      <c r="Y7" s="2">
        <f>[43]Jul!$B$13</f>
        <v>0</v>
      </c>
      <c r="Z7" s="2">
        <f>[44]Jul!$B$13</f>
        <v>0</v>
      </c>
      <c r="AA7" s="2">
        <f>[45]Jul!$B$13</f>
        <v>0</v>
      </c>
      <c r="AB7" s="2">
        <f>[46]Jul!$B$13</f>
        <v>0</v>
      </c>
      <c r="AC7" s="2">
        <f>[47]Jul!$B$13</f>
        <v>0</v>
      </c>
      <c r="AD7" s="2">
        <f>[48]Jul!$B$13</f>
        <v>3</v>
      </c>
      <c r="AE7" s="2">
        <f>[49]Jul!$B$13</f>
        <v>0</v>
      </c>
      <c r="AF7" s="2">
        <f>[50]Jul!$B$13</f>
        <v>0</v>
      </c>
      <c r="AG7" s="2">
        <f>[51]Jul!$B$13</f>
        <v>0</v>
      </c>
      <c r="AH7" s="2">
        <f>[52]Jul!$B$13</f>
        <v>1</v>
      </c>
      <c r="AI7" s="2">
        <f>[53]Jul!$B$13</f>
        <v>1</v>
      </c>
      <c r="AJ7" s="2">
        <f>[54]Jul!$B$13</f>
        <v>0</v>
      </c>
      <c r="AK7" s="2">
        <f>[55]Jul!$B$13</f>
        <v>0</v>
      </c>
      <c r="AL7" s="2">
        <f>[56]Jul!$B$13</f>
        <v>0</v>
      </c>
      <c r="AM7" s="2">
        <f>[57]Jul!$B$13</f>
        <v>0</v>
      </c>
      <c r="AN7" s="2">
        <f>[58]Jul!$B$13</f>
        <v>0</v>
      </c>
      <c r="AO7" s="2">
        <f>[59]Jul!$B$13</f>
        <v>0</v>
      </c>
      <c r="AP7" s="2">
        <f>[60]Jul!$B$13</f>
        <v>0</v>
      </c>
      <c r="AQ7" s="2">
        <f>[61]Jul!$B$13</f>
        <v>2</v>
      </c>
      <c r="AR7" s="2">
        <f>[62]Jul!$B$13</f>
        <v>1</v>
      </c>
      <c r="AS7" s="2">
        <f>[63]Jul!$B$13</f>
        <v>0</v>
      </c>
      <c r="AT7" s="2">
        <f>[64]Jul!$B$13</f>
        <v>0</v>
      </c>
      <c r="AU7" s="2">
        <f>[65]Jul!$B$13</f>
        <v>0</v>
      </c>
      <c r="AV7" s="2">
        <f>[66]Jul!$B$13</f>
        <v>0</v>
      </c>
      <c r="AW7" s="2">
        <f>[67]Jul!$B$13</f>
        <v>0</v>
      </c>
      <c r="AX7" s="2">
        <f>[68]Jul!$B$13</f>
        <v>5</v>
      </c>
      <c r="AY7" s="2">
        <f>[69]Jul!$B$13</f>
        <v>0</v>
      </c>
      <c r="AZ7" s="2">
        <f>[70]Jul!$B$13</f>
        <v>0</v>
      </c>
      <c r="BA7" s="2">
        <f>[71]Jul!$B$13</f>
        <v>0</v>
      </c>
      <c r="BB7" s="2">
        <f>[72]Jul!$B$13</f>
        <v>0</v>
      </c>
      <c r="BC7" s="2">
        <f>[73]Jul!$B$13</f>
        <v>0</v>
      </c>
      <c r="BD7" s="2">
        <f>[74]Jul!$B$13</f>
        <v>0</v>
      </c>
      <c r="BE7" s="2">
        <f>[75]Jul!$B$13</f>
        <v>0</v>
      </c>
      <c r="BF7" s="2">
        <f>[76]Jul!$B$13</f>
        <v>0</v>
      </c>
      <c r="BG7" s="2">
        <f>[77]Jul!$B$13</f>
        <v>7</v>
      </c>
      <c r="BH7" s="2">
        <f>[78]Jul!$B$13</f>
        <v>1</v>
      </c>
      <c r="BI7" s="2">
        <f>[79]Jul!$B$13</f>
        <v>0</v>
      </c>
      <c r="BJ7" s="2">
        <f>[80]Jul!$B$13</f>
        <v>0</v>
      </c>
      <c r="BK7" s="2">
        <f>[81]Jul!$B$13</f>
        <v>0</v>
      </c>
      <c r="BL7" s="2">
        <f>[82]Jul!$B$13</f>
        <v>3</v>
      </c>
      <c r="BM7" s="2">
        <f>[83]Jul!$B$13</f>
        <v>0</v>
      </c>
      <c r="BN7" s="2">
        <f>[84]Jul!$B$13</f>
        <v>0</v>
      </c>
      <c r="BO7" s="2">
        <f>[85]Jul!$B$13</f>
        <v>0</v>
      </c>
      <c r="BP7" s="2">
        <f>[86]Jul!$B$13</f>
        <v>0</v>
      </c>
      <c r="BQ7" s="2">
        <f>[87]Jul!$B$13</f>
        <v>0</v>
      </c>
      <c r="BR7" s="2">
        <f>[88]Jul!$B$13</f>
        <v>0</v>
      </c>
      <c r="BS7" s="2">
        <f>[89]Jul!$B$13</f>
        <v>0</v>
      </c>
      <c r="BT7" s="2">
        <f>[90]Jul!$B$13</f>
        <v>0</v>
      </c>
      <c r="BU7" s="2">
        <f>[91]Jul!$B$13</f>
        <v>0</v>
      </c>
      <c r="BV7" s="1">
        <f>[92]Jul!$B$13</f>
        <v>1</v>
      </c>
      <c r="BW7" s="2">
        <f>[93]Jul!$B$13</f>
        <v>0</v>
      </c>
      <c r="BX7" s="2">
        <f>[94]Jul!$B$13</f>
        <v>0</v>
      </c>
      <c r="BY7" s="2">
        <f>[95]Jul!$B$13</f>
        <v>0</v>
      </c>
      <c r="BZ7" s="2">
        <f>[96]Jul!$B$13</f>
        <v>5</v>
      </c>
      <c r="CA7" s="2">
        <f>[97]Jul!$B$13</f>
        <v>0</v>
      </c>
      <c r="CB7" s="2">
        <f>[98]Jul!$B$13</f>
        <v>0</v>
      </c>
      <c r="CC7" s="2">
        <f>[99]Jul!$B$13</f>
        <v>10</v>
      </c>
      <c r="CD7" s="2">
        <f>[100]Jul!$B$13</f>
        <v>0</v>
      </c>
      <c r="CE7" s="2">
        <f>[101]Jul!$B$13</f>
        <v>0</v>
      </c>
      <c r="CF7" s="2">
        <f>[102]Jul!$B$13</f>
        <v>0</v>
      </c>
      <c r="CG7" s="2">
        <f>[103]Jul!$B$13</f>
        <v>0</v>
      </c>
      <c r="CH7" s="2">
        <f>[104]Jul!$B$13</f>
        <v>0</v>
      </c>
      <c r="CI7" s="2">
        <f>SUM(C7:CH7)</f>
        <v>43</v>
      </c>
    </row>
    <row r="8" spans="1:90" x14ac:dyDescent="0.2">
      <c r="A8" s="1" t="s">
        <v>26</v>
      </c>
      <c r="B8" s="1"/>
      <c r="C8" s="2">
        <f>[21]Jul!$B$14</f>
        <v>0</v>
      </c>
      <c r="D8" s="2">
        <f>[22]Jul!$B$14</f>
        <v>0</v>
      </c>
      <c r="E8" s="1">
        <f>[23]Jul!$B$14</f>
        <v>0</v>
      </c>
      <c r="F8" s="1">
        <f>[24]Jul!$B$14</f>
        <v>0</v>
      </c>
      <c r="G8" s="1">
        <f>[25]Jul!$B$14</f>
        <v>15</v>
      </c>
      <c r="H8" s="1">
        <f>[26]Jul!$B$14</f>
        <v>0</v>
      </c>
      <c r="I8" s="1">
        <f>[27]Jul!$B$14</f>
        <v>0</v>
      </c>
      <c r="J8" s="1">
        <f>[28]Jul!$B$14</f>
        <v>52</v>
      </c>
      <c r="K8" s="1">
        <f>[29]Jul!$B$14</f>
        <v>0</v>
      </c>
      <c r="L8" s="1">
        <f>[30]Jul!$B$14</f>
        <v>0</v>
      </c>
      <c r="M8" s="2">
        <f>[31]Jul!$B$14</f>
        <v>22</v>
      </c>
      <c r="N8" s="2">
        <f>[32]Jul!$B$14</f>
        <v>0</v>
      </c>
      <c r="O8" s="2">
        <f>[33]Jul!$B$14</f>
        <v>15</v>
      </c>
      <c r="P8" s="2">
        <f>[34]Jul!$B$14</f>
        <v>0</v>
      </c>
      <c r="Q8" s="2">
        <f>[35]Jul!$B$14</f>
        <v>0</v>
      </c>
      <c r="R8" s="2">
        <f>[36]Jul!$B$14</f>
        <v>0</v>
      </c>
      <c r="S8" s="1">
        <f>[37]Jul!$B$14</f>
        <v>0</v>
      </c>
      <c r="T8" s="2">
        <f>[38]Jul!$B$14</f>
        <v>0</v>
      </c>
      <c r="U8" s="2">
        <f>[39]Jul!$B$14</f>
        <v>0</v>
      </c>
      <c r="V8" s="2">
        <f>[40]Jul!$B$14</f>
        <v>0</v>
      </c>
      <c r="W8" s="2">
        <f>[41]Jul!$B$14</f>
        <v>0</v>
      </c>
      <c r="X8" s="2">
        <f>[42]Jul!$B$14</f>
        <v>0</v>
      </c>
      <c r="Y8" s="2">
        <f>[43]Jul!$B$14</f>
        <v>0</v>
      </c>
      <c r="Z8" s="2">
        <f>[44]Jul!$B$14</f>
        <v>0</v>
      </c>
      <c r="AA8" s="2">
        <f>[45]Jul!$B$14</f>
        <v>0</v>
      </c>
      <c r="AB8" s="2">
        <f>[46]Jul!$B$14</f>
        <v>0</v>
      </c>
      <c r="AC8" s="2">
        <f>[47]Jul!$B$14</f>
        <v>0</v>
      </c>
      <c r="AD8" s="2">
        <f>[48]Jul!$B$14</f>
        <v>15</v>
      </c>
      <c r="AE8" s="2">
        <f>[49]Jul!$B$14</f>
        <v>0</v>
      </c>
      <c r="AF8" s="2">
        <f>[50]Jul!$B$14</f>
        <v>0</v>
      </c>
      <c r="AG8" s="2">
        <f>[51]Jul!$B$14</f>
        <v>0</v>
      </c>
      <c r="AH8" s="2">
        <f>[52]Jul!$B$14</f>
        <v>16</v>
      </c>
      <c r="AI8" s="2">
        <f>[53]Jul!$B$14</f>
        <v>13</v>
      </c>
      <c r="AJ8" s="2">
        <f>[54]Jul!$B$14</f>
        <v>20</v>
      </c>
      <c r="AK8" s="2">
        <f>[55]Jul!$B$14</f>
        <v>0</v>
      </c>
      <c r="AL8" s="2">
        <f>[56]Jul!$B$14</f>
        <v>0</v>
      </c>
      <c r="AM8" s="2">
        <f>[57]Jul!$B$14</f>
        <v>0</v>
      </c>
      <c r="AN8" s="2">
        <f>[58]Jul!$B$14</f>
        <v>0</v>
      </c>
      <c r="AO8" s="2">
        <f>[59]Jul!$B$14</f>
        <v>0</v>
      </c>
      <c r="AP8" s="2">
        <f>[60]Jul!$B$14</f>
        <v>0</v>
      </c>
      <c r="AQ8" s="2">
        <f>[61]Jul!$B$14</f>
        <v>2</v>
      </c>
      <c r="AR8" s="2">
        <f>[62]Jul!$B$14</f>
        <v>10</v>
      </c>
      <c r="AS8" s="2">
        <f>[63]Jul!$B$14</f>
        <v>0</v>
      </c>
      <c r="AT8" s="2">
        <f>[64]Jul!$B$14</f>
        <v>42</v>
      </c>
      <c r="AU8" s="2">
        <f>[65]Jul!$B$14</f>
        <v>16</v>
      </c>
      <c r="AV8" s="2">
        <f>[66]Jul!$B$14</f>
        <v>21</v>
      </c>
      <c r="AW8" s="2">
        <f>[67]Jul!$B$14</f>
        <v>0</v>
      </c>
      <c r="AX8" s="2">
        <f>[68]Jul!$B$14</f>
        <v>28</v>
      </c>
      <c r="AY8" s="2">
        <f>[69]Jul!$B$14</f>
        <v>0</v>
      </c>
      <c r="AZ8" s="2">
        <f>[70]Jul!$B$14</f>
        <v>0</v>
      </c>
      <c r="BA8" s="2">
        <f>[71]Jul!$B$14</f>
        <v>0</v>
      </c>
      <c r="BB8" s="2">
        <f>[72]Jul!$B$14</f>
        <v>0</v>
      </c>
      <c r="BC8" s="2">
        <f>[73]Jul!$B$14</f>
        <v>0</v>
      </c>
      <c r="BD8" s="2">
        <f>[74]Jul!$B$14</f>
        <v>0</v>
      </c>
      <c r="BE8" s="2">
        <f>[75]Jul!$B$14</f>
        <v>0</v>
      </c>
      <c r="BF8" s="2">
        <f>[76]Jul!$B$14</f>
        <v>0</v>
      </c>
      <c r="BG8" s="2">
        <f>[77]Jul!$B$14</f>
        <v>228</v>
      </c>
      <c r="BH8" s="2">
        <f>[78]Jul!$B$14</f>
        <v>47</v>
      </c>
      <c r="BI8" s="2">
        <f>[79]Jul!$B$14</f>
        <v>0</v>
      </c>
      <c r="BJ8" s="2">
        <f>[80]Jul!$B$14</f>
        <v>0</v>
      </c>
      <c r="BK8" s="2">
        <f>[81]Jul!$B$14</f>
        <v>401</v>
      </c>
      <c r="BL8" s="2">
        <f>[82]Jul!$B$14</f>
        <v>27</v>
      </c>
      <c r="BM8" s="2">
        <f>[83]Jul!$B$14</f>
        <v>0</v>
      </c>
      <c r="BN8" s="2">
        <f>[84]Jul!$B$14</f>
        <v>0</v>
      </c>
      <c r="BO8" s="2">
        <f>[85]Jul!$B$14</f>
        <v>0</v>
      </c>
      <c r="BP8" s="2">
        <f>[86]Jul!$B$14</f>
        <v>0</v>
      </c>
      <c r="BQ8" s="2">
        <f>[87]Jul!$B$14</f>
        <v>5</v>
      </c>
      <c r="BR8" s="2">
        <f>[88]Jul!$B$14</f>
        <v>11</v>
      </c>
      <c r="BS8" s="2">
        <f>[89]Jul!$B$14</f>
        <v>2</v>
      </c>
      <c r="BT8" s="2">
        <f>[90]Jul!$B$14</f>
        <v>0</v>
      </c>
      <c r="BU8" s="2">
        <f>[91]Jul!$B$14</f>
        <v>0</v>
      </c>
      <c r="BV8" s="1">
        <f>[92]Jul!$B$14</f>
        <v>120</v>
      </c>
      <c r="BW8" s="2">
        <f>[93]Jul!$B$14</f>
        <v>0</v>
      </c>
      <c r="BX8" s="2">
        <f>[94]Jul!$B$14</f>
        <v>0</v>
      </c>
      <c r="BY8" s="2">
        <f>[95]Jul!$B$14</f>
        <v>0</v>
      </c>
      <c r="BZ8" s="2">
        <f>[96]Jul!$B$14</f>
        <v>61</v>
      </c>
      <c r="CA8" s="2">
        <f>[97]Jul!$B$14</f>
        <v>0</v>
      </c>
      <c r="CB8" s="2">
        <f>[98]Jul!$B$14</f>
        <v>0</v>
      </c>
      <c r="CC8" s="2">
        <f>[99]Jul!$B$14</f>
        <v>485</v>
      </c>
      <c r="CD8" s="2">
        <f>[100]Jul!$B$14</f>
        <v>0</v>
      </c>
      <c r="CE8" s="2">
        <f>[101]Jul!$B$14</f>
        <v>0</v>
      </c>
      <c r="CF8" s="2">
        <f>[102]Jul!$B$14</f>
        <v>0</v>
      </c>
      <c r="CG8" s="2">
        <f>[103]Jul!$B$14</f>
        <v>0</v>
      </c>
      <c r="CH8" s="2">
        <f>[104]Jul!$B$14</f>
        <v>0</v>
      </c>
      <c r="CI8" s="2">
        <f>SUM(C8:CH8)</f>
        <v>1674</v>
      </c>
    </row>
    <row r="9" spans="1:90" x14ac:dyDescent="0.2">
      <c r="A9" s="1" t="s">
        <v>27</v>
      </c>
      <c r="B9" s="1"/>
      <c r="C9" s="1">
        <f t="shared" ref="C9:AT9" si="0">SUM(C5:C8)</f>
        <v>4</v>
      </c>
      <c r="D9" s="1">
        <f t="shared" si="0"/>
        <v>178</v>
      </c>
      <c r="E9" s="1">
        <f t="shared" si="0"/>
        <v>77</v>
      </c>
      <c r="F9" s="1">
        <f t="shared" si="0"/>
        <v>44</v>
      </c>
      <c r="G9" s="1">
        <f t="shared" si="0"/>
        <v>98</v>
      </c>
      <c r="H9" s="1">
        <f t="shared" si="0"/>
        <v>0</v>
      </c>
      <c r="I9" s="1">
        <f t="shared" si="0"/>
        <v>68</v>
      </c>
      <c r="J9" s="1">
        <f t="shared" si="0"/>
        <v>167</v>
      </c>
      <c r="K9" s="1">
        <f t="shared" si="0"/>
        <v>64</v>
      </c>
      <c r="L9" s="1">
        <f t="shared" si="0"/>
        <v>65</v>
      </c>
      <c r="M9" s="1">
        <f t="shared" si="0"/>
        <v>167</v>
      </c>
      <c r="N9" s="1">
        <f t="shared" si="0"/>
        <v>75</v>
      </c>
      <c r="O9" s="1">
        <f t="shared" si="0"/>
        <v>78</v>
      </c>
      <c r="P9" s="1">
        <f t="shared" si="0"/>
        <v>498</v>
      </c>
      <c r="Q9" s="1">
        <f t="shared" si="0"/>
        <v>80</v>
      </c>
      <c r="R9" s="1">
        <f t="shared" si="0"/>
        <v>125</v>
      </c>
      <c r="S9" s="1">
        <f>SUM(S5:S8)</f>
        <v>150</v>
      </c>
      <c r="T9" s="1">
        <f t="shared" si="0"/>
        <v>154</v>
      </c>
      <c r="U9" s="1">
        <f t="shared" si="0"/>
        <v>0</v>
      </c>
      <c r="V9" s="1">
        <f t="shared" si="0"/>
        <v>94</v>
      </c>
      <c r="W9" s="1">
        <f t="shared" si="0"/>
        <v>63</v>
      </c>
      <c r="X9" s="1">
        <f t="shared" si="0"/>
        <v>86</v>
      </c>
      <c r="Y9" s="1">
        <f t="shared" si="0"/>
        <v>161</v>
      </c>
      <c r="Z9" s="1">
        <f t="shared" si="0"/>
        <v>10</v>
      </c>
      <c r="AA9" s="1">
        <f t="shared" si="0"/>
        <v>64</v>
      </c>
      <c r="AB9" s="1">
        <f t="shared" si="0"/>
        <v>35</v>
      </c>
      <c r="AC9" s="1">
        <f t="shared" si="0"/>
        <v>114</v>
      </c>
      <c r="AD9" s="1">
        <f t="shared" si="0"/>
        <v>34</v>
      </c>
      <c r="AE9" s="1">
        <f t="shared" si="0"/>
        <v>55</v>
      </c>
      <c r="AF9" s="1">
        <f t="shared" si="0"/>
        <v>9</v>
      </c>
      <c r="AG9" s="1">
        <f t="shared" si="0"/>
        <v>78</v>
      </c>
      <c r="AH9" s="1">
        <f t="shared" si="0"/>
        <v>115</v>
      </c>
      <c r="AI9" s="1">
        <f t="shared" si="0"/>
        <v>38</v>
      </c>
      <c r="AJ9" s="1">
        <f t="shared" si="0"/>
        <v>80</v>
      </c>
      <c r="AK9" s="1">
        <f t="shared" si="0"/>
        <v>19</v>
      </c>
      <c r="AL9" s="1">
        <f t="shared" si="0"/>
        <v>27</v>
      </c>
      <c r="AM9" s="1">
        <f t="shared" si="0"/>
        <v>67</v>
      </c>
      <c r="AN9" s="1">
        <f t="shared" ref="AN9:AO9" si="1">SUM(AN5:AN8)</f>
        <v>1</v>
      </c>
      <c r="AO9" s="1">
        <f t="shared" si="1"/>
        <v>0</v>
      </c>
      <c r="AP9" s="1">
        <f t="shared" si="0"/>
        <v>493</v>
      </c>
      <c r="AQ9" s="1">
        <f t="shared" si="0"/>
        <v>148</v>
      </c>
      <c r="AR9" s="1">
        <f t="shared" si="0"/>
        <v>38</v>
      </c>
      <c r="AS9" s="1">
        <f t="shared" si="0"/>
        <v>309</v>
      </c>
      <c r="AT9" s="1">
        <f t="shared" si="0"/>
        <v>255</v>
      </c>
      <c r="AU9" s="1">
        <f t="shared" ref="AU9:BA9" si="2">SUM(AU5:AU8)</f>
        <v>114</v>
      </c>
      <c r="AV9" s="1">
        <f t="shared" si="2"/>
        <v>127</v>
      </c>
      <c r="AW9" s="1">
        <f t="shared" si="2"/>
        <v>20</v>
      </c>
      <c r="AX9" s="1">
        <f t="shared" si="2"/>
        <v>54</v>
      </c>
      <c r="AY9" s="1">
        <f t="shared" si="2"/>
        <v>43</v>
      </c>
      <c r="AZ9" s="1">
        <f t="shared" si="2"/>
        <v>152</v>
      </c>
      <c r="BA9" s="1">
        <f t="shared" si="2"/>
        <v>58</v>
      </c>
      <c r="BB9" s="1">
        <f t="shared" ref="BB9:BG9" si="3">SUM(BB5:BB8)</f>
        <v>144</v>
      </c>
      <c r="BC9" s="1">
        <f t="shared" si="3"/>
        <v>4</v>
      </c>
      <c r="BD9" s="1">
        <f t="shared" ref="BD9" si="4">SUM(BD5:BD8)</f>
        <v>50</v>
      </c>
      <c r="BE9" s="1">
        <f t="shared" si="3"/>
        <v>69</v>
      </c>
      <c r="BF9" s="1">
        <f t="shared" si="3"/>
        <v>79</v>
      </c>
      <c r="BG9" s="1">
        <f t="shared" si="3"/>
        <v>738</v>
      </c>
      <c r="BH9" s="1">
        <f t="shared" ref="BH9:BM9" si="5">SUM(BH5:BH8)</f>
        <v>89</v>
      </c>
      <c r="BI9" s="1">
        <f t="shared" si="5"/>
        <v>122</v>
      </c>
      <c r="BJ9" s="1">
        <f t="shared" si="5"/>
        <v>31</v>
      </c>
      <c r="BK9" s="1">
        <f t="shared" si="5"/>
        <v>2615</v>
      </c>
      <c r="BL9" s="1">
        <f t="shared" si="5"/>
        <v>125</v>
      </c>
      <c r="BM9" s="1">
        <f t="shared" si="5"/>
        <v>41</v>
      </c>
      <c r="BN9" s="1">
        <f t="shared" ref="BN9:CC9" si="6">SUM(BN5:BN8)</f>
        <v>14</v>
      </c>
      <c r="BO9" s="1">
        <f t="shared" si="6"/>
        <v>318</v>
      </c>
      <c r="BP9" s="1">
        <f t="shared" si="6"/>
        <v>43</v>
      </c>
      <c r="BQ9" s="1">
        <f>SUM(BQ5:BQ8)</f>
        <v>103</v>
      </c>
      <c r="BR9" s="1">
        <f t="shared" si="6"/>
        <v>76</v>
      </c>
      <c r="BS9" s="1">
        <f t="shared" si="6"/>
        <v>2</v>
      </c>
      <c r="BT9" s="1">
        <f t="shared" si="6"/>
        <v>780</v>
      </c>
      <c r="BU9" s="1">
        <f t="shared" ref="BU9" si="7">SUM(BU5:BU8)</f>
        <v>1004</v>
      </c>
      <c r="BV9" s="1">
        <f t="shared" si="6"/>
        <v>490</v>
      </c>
      <c r="BW9" s="1">
        <f t="shared" si="6"/>
        <v>968</v>
      </c>
      <c r="BX9" s="1">
        <f t="shared" si="6"/>
        <v>122</v>
      </c>
      <c r="BY9" s="1">
        <f t="shared" si="6"/>
        <v>33</v>
      </c>
      <c r="BZ9" s="1">
        <f t="shared" si="6"/>
        <v>536</v>
      </c>
      <c r="CA9" s="1">
        <f t="shared" si="6"/>
        <v>5</v>
      </c>
      <c r="CB9" s="1">
        <f t="shared" si="6"/>
        <v>302</v>
      </c>
      <c r="CC9" s="1">
        <f t="shared" si="6"/>
        <v>1121</v>
      </c>
      <c r="CD9" s="1">
        <f>SUM(CD5:CD8)</f>
        <v>349</v>
      </c>
      <c r="CE9" s="1">
        <f>SUM(CE5:CE8)</f>
        <v>464</v>
      </c>
      <c r="CF9" s="1">
        <f>SUM(CF5:CF8)</f>
        <v>23</v>
      </c>
      <c r="CG9" s="1">
        <f>SUM(CG5:CG8)</f>
        <v>21</v>
      </c>
      <c r="CH9" s="1">
        <f>SUM(CH5:CH8)</f>
        <v>87</v>
      </c>
      <c r="CI9" s="2">
        <f>SUM(C9:CH9)</f>
        <v>16021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[21]Jul!$B$15</f>
        <v>0</v>
      </c>
      <c r="D11" s="2">
        <f>[22]Jul!$B$15</f>
        <v>0</v>
      </c>
      <c r="E11" s="2">
        <f>[23]Jul!$B$15</f>
        <v>0</v>
      </c>
      <c r="F11" s="2">
        <f>[24]Jul!$B$15</f>
        <v>0</v>
      </c>
      <c r="G11" s="2">
        <f>[25]Jul!$B$15</f>
        <v>1</v>
      </c>
      <c r="H11" s="2">
        <f>[26]Jul!$B$15</f>
        <v>0</v>
      </c>
      <c r="I11" s="2">
        <f>[27]Jul!$B$15</f>
        <v>0</v>
      </c>
      <c r="J11" s="1">
        <f>[28]Jul!$B$15</f>
        <v>1</v>
      </c>
      <c r="K11" s="1">
        <f>[29]Jul!$B$15</f>
        <v>0</v>
      </c>
      <c r="L11" s="1">
        <f>[30]Jul!$B$15</f>
        <v>0</v>
      </c>
      <c r="M11" s="2">
        <f>[31]Jul!$B$15</f>
        <v>2</v>
      </c>
      <c r="N11" s="2">
        <f>[32]Jul!$B$15</f>
        <v>0</v>
      </c>
      <c r="O11" s="2">
        <f>[33]Jul!$B$15</f>
        <v>2</v>
      </c>
      <c r="P11" s="2">
        <f>[34]Jul!$B$15</f>
        <v>0</v>
      </c>
      <c r="Q11" s="2">
        <f>[35]Jul!$B$15</f>
        <v>0</v>
      </c>
      <c r="R11" s="2">
        <f>[36]Jul!$B$15</f>
        <v>0</v>
      </c>
      <c r="S11" s="1">
        <f>[37]Jul!$B$15</f>
        <v>0</v>
      </c>
      <c r="T11" s="2">
        <f>[38]Jul!$B$15</f>
        <v>0</v>
      </c>
      <c r="U11" s="2">
        <f>[39]Jul!$B$15</f>
        <v>0</v>
      </c>
      <c r="V11" s="2">
        <f>[40]Jul!$B$15</f>
        <v>0</v>
      </c>
      <c r="W11" s="2">
        <f>[41]Jul!$B$15</f>
        <v>0</v>
      </c>
      <c r="X11" s="2">
        <f>[42]Jul!$B$15</f>
        <v>0</v>
      </c>
      <c r="Y11" s="2">
        <f>[43]Jul!$B$15</f>
        <v>0</v>
      </c>
      <c r="Z11" s="2">
        <f>[44]Jul!$B$15</f>
        <v>0</v>
      </c>
      <c r="AA11" s="2">
        <f>[45]Jul!$B$15</f>
        <v>0</v>
      </c>
      <c r="AB11" s="2">
        <f>[46]Jul!$B$15</f>
        <v>0</v>
      </c>
      <c r="AC11" s="2">
        <f>[47]Jul!$B$15</f>
        <v>0</v>
      </c>
      <c r="AD11" s="2">
        <f>[48]Jul!$B$15</f>
        <v>10</v>
      </c>
      <c r="AE11" s="2">
        <f>[49]Jul!$B$15</f>
        <v>0</v>
      </c>
      <c r="AF11" s="2">
        <f>[50]Jul!$B$15</f>
        <v>0</v>
      </c>
      <c r="AG11" s="2">
        <f>[51]Jul!$B$15</f>
        <v>0</v>
      </c>
      <c r="AH11" s="2">
        <f>[52]Jul!$B$15</f>
        <v>1</v>
      </c>
      <c r="AI11" s="2">
        <f>[53]Jul!$B$15</f>
        <v>0</v>
      </c>
      <c r="AJ11" s="2">
        <f>[54]Jul!$B$15</f>
        <v>0</v>
      </c>
      <c r="AK11" s="2">
        <f>[55]Jul!$B$15</f>
        <v>0</v>
      </c>
      <c r="AL11" s="2">
        <f>[56]Jul!$B$15</f>
        <v>0</v>
      </c>
      <c r="AM11" s="2">
        <f>[57]Jul!$B$15</f>
        <v>0</v>
      </c>
      <c r="AN11" s="2">
        <f>[58]Jul!$B$15</f>
        <v>0</v>
      </c>
      <c r="AO11" s="2">
        <f>[59]Jul!$B$15</f>
        <v>0</v>
      </c>
      <c r="AP11" s="2">
        <f>[60]Jul!$B$15</f>
        <v>0</v>
      </c>
      <c r="AQ11" s="2">
        <f>[61]Jul!$B$15</f>
        <v>0</v>
      </c>
      <c r="AR11" s="2">
        <f>[62]Jul!$B$15</f>
        <v>0</v>
      </c>
      <c r="AS11" s="2">
        <f>[63]Jul!$B$15</f>
        <v>0</v>
      </c>
      <c r="AT11" s="2">
        <f>[64]Jul!$B$15</f>
        <v>66</v>
      </c>
      <c r="AU11" s="2">
        <f>[65]Jul!$B$15</f>
        <v>0</v>
      </c>
      <c r="AV11" s="2">
        <f>[66]Jul!$B$15</f>
        <v>6</v>
      </c>
      <c r="AW11" s="2">
        <f>[67]Jul!$B$15</f>
        <v>0</v>
      </c>
      <c r="AX11" s="2">
        <f>[68]Jul!$B$15</f>
        <v>0</v>
      </c>
      <c r="AY11" s="2">
        <f>[69]Jul!$B$15</f>
        <v>0</v>
      </c>
      <c r="AZ11" s="2">
        <f>[70]Jul!$B$15</f>
        <v>0</v>
      </c>
      <c r="BA11" s="2">
        <f>[71]Jul!$B$15</f>
        <v>0</v>
      </c>
      <c r="BB11" s="2">
        <f>[72]Jul!$B$15</f>
        <v>0</v>
      </c>
      <c r="BC11" s="2">
        <f>[73]Jul!$B$15</f>
        <v>0</v>
      </c>
      <c r="BD11" s="2">
        <f>[74]Jul!$B$15</f>
        <v>0</v>
      </c>
      <c r="BE11" s="2">
        <f>[75]Jul!$B$15</f>
        <v>0</v>
      </c>
      <c r="BF11" s="2">
        <f>[76]Jul!$B$15</f>
        <v>0</v>
      </c>
      <c r="BG11" s="2">
        <f>[77]Jul!$B$15</f>
        <v>469</v>
      </c>
      <c r="BH11" s="2">
        <f>[78]Jul!$B$15</f>
        <v>6</v>
      </c>
      <c r="BI11" s="2">
        <f>[79]Jul!$B$15</f>
        <v>0</v>
      </c>
      <c r="BJ11" s="2">
        <f>[80]Jul!$B$15</f>
        <v>0</v>
      </c>
      <c r="BK11" s="2">
        <f>[81]Jul!$B$15</f>
        <v>0</v>
      </c>
      <c r="BL11" s="2">
        <f>[82]Jul!$B$15</f>
        <v>3</v>
      </c>
      <c r="BM11" s="2">
        <f>[83]Jul!$B$15</f>
        <v>0</v>
      </c>
      <c r="BN11" s="2">
        <f>[84]Jul!$B$15</f>
        <v>0</v>
      </c>
      <c r="BO11" s="2">
        <f>[85]Jul!$B$15</f>
        <v>0</v>
      </c>
      <c r="BP11" s="2">
        <f>[86]Jul!$B$15</f>
        <v>0</v>
      </c>
      <c r="BQ11" s="2">
        <f>[87]Jul!$B$15</f>
        <v>0</v>
      </c>
      <c r="BR11" s="2">
        <f>[88]Jul!$B$15</f>
        <v>0</v>
      </c>
      <c r="BS11" s="2">
        <f>[89]Jul!$B$15</f>
        <v>0</v>
      </c>
      <c r="BT11" s="2">
        <f>[90]Jul!$B$15</f>
        <v>0</v>
      </c>
      <c r="BU11" s="2">
        <f>[91]Jul!$B$15</f>
        <v>0</v>
      </c>
      <c r="BV11" s="2">
        <f>[92]Jul!$B$15</f>
        <v>8</v>
      </c>
      <c r="BW11" s="2">
        <f>[93]Jul!$B$15</f>
        <v>0</v>
      </c>
      <c r="BX11" s="2">
        <f>[94]Jul!$B$15</f>
        <v>114</v>
      </c>
      <c r="BY11" s="2">
        <f>[95]Jul!$B$15</f>
        <v>0</v>
      </c>
      <c r="BZ11" s="2">
        <f>[96]Jul!$B$15</f>
        <v>81</v>
      </c>
      <c r="CA11" s="2">
        <f>[97]Jul!$B$15</f>
        <v>0</v>
      </c>
      <c r="CB11" s="2">
        <f>[98]Jul!$B$15</f>
        <v>0</v>
      </c>
      <c r="CC11" s="2">
        <f>[99]Jul!$B$15</f>
        <v>24</v>
      </c>
      <c r="CD11" s="2">
        <f>[100]Jul!$B$15</f>
        <v>0</v>
      </c>
      <c r="CE11" s="2">
        <f>[101]Jul!$B$15</f>
        <v>0</v>
      </c>
      <c r="CF11" s="2">
        <f>[102]Jul!$B$15</f>
        <v>0</v>
      </c>
      <c r="CG11" s="2">
        <f>[103]Jul!$B$15</f>
        <v>0</v>
      </c>
      <c r="CH11" s="2">
        <f>[104]Jul!$B$15</f>
        <v>0</v>
      </c>
      <c r="CI11" s="2">
        <f>SUM(C11:CH11)</f>
        <v>794</v>
      </c>
    </row>
    <row r="12" spans="1:90" x14ac:dyDescent="0.2">
      <c r="A12" s="1" t="s">
        <v>30</v>
      </c>
      <c r="B12" s="1"/>
      <c r="C12" s="2">
        <f>[21]Jul!$B$16</f>
        <v>0</v>
      </c>
      <c r="D12" s="2">
        <f>[22]Jul!$B$16</f>
        <v>0</v>
      </c>
      <c r="E12" s="2">
        <f>[23]Jul!$B$16</f>
        <v>0</v>
      </c>
      <c r="F12" s="2">
        <f>[24]Jul!$B$16</f>
        <v>0</v>
      </c>
      <c r="G12" s="2">
        <f>[25]Jul!$B$16</f>
        <v>5</v>
      </c>
      <c r="H12" s="2">
        <f>[26]Jul!$B$16</f>
        <v>0</v>
      </c>
      <c r="I12" s="2">
        <f>[27]Jul!$B$16</f>
        <v>0</v>
      </c>
      <c r="J12" s="2">
        <f>[28]Jul!$B$16</f>
        <v>13</v>
      </c>
      <c r="K12" s="2">
        <f>[29]Jul!$B$16</f>
        <v>0</v>
      </c>
      <c r="L12" s="2">
        <f>[30]Jul!$B$16</f>
        <v>0</v>
      </c>
      <c r="M12" s="2">
        <f>[31]Jul!$B$16</f>
        <v>7</v>
      </c>
      <c r="N12" s="2">
        <f>[32]Jul!$B$16</f>
        <v>3</v>
      </c>
      <c r="O12" s="2">
        <f>[33]Jul!$B$16</f>
        <v>4</v>
      </c>
      <c r="P12" s="2">
        <f>[34]Jul!$B$16</f>
        <v>0</v>
      </c>
      <c r="Q12" s="2">
        <f>[35]Jul!$B$16</f>
        <v>0</v>
      </c>
      <c r="R12" s="2">
        <f>[36]Jul!$B$16</f>
        <v>0</v>
      </c>
      <c r="S12" s="1">
        <f>[37]Jul!$B$16</f>
        <v>0</v>
      </c>
      <c r="T12" s="2">
        <f>[38]Jul!$B$16</f>
        <v>0</v>
      </c>
      <c r="U12" s="2">
        <f>[39]Jul!$B$16</f>
        <v>0</v>
      </c>
      <c r="V12" s="2">
        <f>[40]Jul!$B$16</f>
        <v>0</v>
      </c>
      <c r="W12" s="2">
        <f>[41]Jul!$B$16</f>
        <v>0</v>
      </c>
      <c r="X12" s="2">
        <f>[42]Jul!$B$16</f>
        <v>0</v>
      </c>
      <c r="Y12" s="2">
        <f>[43]Jul!$B$16</f>
        <v>0</v>
      </c>
      <c r="Z12" s="2">
        <f>[44]Jul!$B$16</f>
        <v>0</v>
      </c>
      <c r="AA12" s="2">
        <f>[45]Jul!$B$16</f>
        <v>0</v>
      </c>
      <c r="AB12" s="2">
        <f>[46]Jul!$B$16</f>
        <v>0</v>
      </c>
      <c r="AC12" s="2">
        <f>[47]Jul!$B$16</f>
        <v>0</v>
      </c>
      <c r="AD12" s="2">
        <f>[48]Jul!$B$16</f>
        <v>52</v>
      </c>
      <c r="AE12" s="2">
        <f>[49]Jul!$B$16</f>
        <v>0</v>
      </c>
      <c r="AF12" s="2">
        <f>[50]Jul!$B$16</f>
        <v>0</v>
      </c>
      <c r="AG12" s="2">
        <f>[51]Jul!$B$16</f>
        <v>0</v>
      </c>
      <c r="AH12" s="2">
        <f>[52]Jul!$B$16</f>
        <v>0</v>
      </c>
      <c r="AI12" s="2">
        <f>[53]Jul!$B$16</f>
        <v>0</v>
      </c>
      <c r="AJ12" s="2">
        <f>[54]Jul!$B$16</f>
        <v>0</v>
      </c>
      <c r="AK12" s="2">
        <f>[55]Jul!$B$16</f>
        <v>0</v>
      </c>
      <c r="AL12" s="2">
        <f>[56]Jul!$B$16</f>
        <v>0</v>
      </c>
      <c r="AM12" s="2">
        <f>[57]Jul!$B$16</f>
        <v>0</v>
      </c>
      <c r="AN12" s="2">
        <f>[58]Jul!$B$16</f>
        <v>0</v>
      </c>
      <c r="AO12" s="2">
        <f>[59]Jul!$B$16</f>
        <v>0</v>
      </c>
      <c r="AP12" s="2">
        <f>[60]Jul!$B$16</f>
        <v>0</v>
      </c>
      <c r="AQ12" s="2">
        <f>[61]Jul!$B$16</f>
        <v>1</v>
      </c>
      <c r="AR12" s="2">
        <f>[62]Jul!$B$16</f>
        <v>1</v>
      </c>
      <c r="AS12" s="2">
        <f>[63]Jul!$B$16</f>
        <v>0</v>
      </c>
      <c r="AT12" s="2">
        <f>[64]Jul!$B$16</f>
        <v>350</v>
      </c>
      <c r="AU12" s="2">
        <f>[65]Jul!$B$16</f>
        <v>1</v>
      </c>
      <c r="AV12" s="2">
        <f>[66]Jul!$B$16</f>
        <v>22</v>
      </c>
      <c r="AW12" s="2">
        <f>[67]Jul!$B$16</f>
        <v>0</v>
      </c>
      <c r="AX12" s="2">
        <f>[68]Jul!$B$16</f>
        <v>2</v>
      </c>
      <c r="AY12" s="2">
        <f>[69]Jul!$B$16</f>
        <v>0</v>
      </c>
      <c r="AZ12" s="2">
        <f>[70]Jul!$B$16</f>
        <v>0</v>
      </c>
      <c r="BA12" s="2">
        <f>[71]Jul!$B$16</f>
        <v>0</v>
      </c>
      <c r="BB12" s="2">
        <f>[72]Jul!$B$16</f>
        <v>0</v>
      </c>
      <c r="BC12" s="2">
        <f>[73]Jul!$B$16</f>
        <v>0</v>
      </c>
      <c r="BD12" s="2">
        <f>[74]Jul!$B$16</f>
        <v>0</v>
      </c>
      <c r="BE12" s="2">
        <f>[75]Jul!$B$16</f>
        <v>0</v>
      </c>
      <c r="BF12" s="2">
        <f>[76]Jul!$B$16</f>
        <v>0</v>
      </c>
      <c r="BG12" s="2">
        <f>[77]Jul!$B$16</f>
        <v>729</v>
      </c>
      <c r="BH12" s="2">
        <f>[78]Jul!$B$16</f>
        <v>12</v>
      </c>
      <c r="BI12" s="2">
        <f>[79]Jul!$B$16</f>
        <v>0</v>
      </c>
      <c r="BJ12" s="2">
        <f>[80]Jul!$B$16</f>
        <v>0</v>
      </c>
      <c r="BK12" s="2">
        <f>[81]Jul!$B$16</f>
        <v>0</v>
      </c>
      <c r="BL12" s="2">
        <f>[82]Jul!$B$16</f>
        <v>0</v>
      </c>
      <c r="BM12" s="2">
        <f>[83]Jul!$B$16</f>
        <v>0</v>
      </c>
      <c r="BN12" s="2">
        <f>[84]Jul!$B$16</f>
        <v>0</v>
      </c>
      <c r="BO12" s="2">
        <f>[85]Jul!$B$16</f>
        <v>0</v>
      </c>
      <c r="BP12" s="2">
        <f>[86]Jul!$B$16</f>
        <v>0</v>
      </c>
      <c r="BQ12" s="2">
        <f>[87]Jul!$B$16</f>
        <v>2</v>
      </c>
      <c r="BR12" s="2">
        <f>[88]Jul!$B$16</f>
        <v>0</v>
      </c>
      <c r="BS12" s="2">
        <f>[89]Jul!$B$16</f>
        <v>0</v>
      </c>
      <c r="BT12" s="2">
        <f>[90]Jul!$B$16</f>
        <v>0</v>
      </c>
      <c r="BU12" s="2">
        <f>[91]Jul!$B$16</f>
        <v>0</v>
      </c>
      <c r="BV12" s="2">
        <f>[92]Jul!$B$16</f>
        <v>18</v>
      </c>
      <c r="BW12" s="2">
        <f>[93]Jul!$B$16</f>
        <v>0</v>
      </c>
      <c r="BX12" s="2">
        <f>[94]Jul!$B$16</f>
        <v>122</v>
      </c>
      <c r="BY12" s="2">
        <f>[95]Jul!$B$16</f>
        <v>0</v>
      </c>
      <c r="BZ12" s="2">
        <f>[96]Jul!$B$16</f>
        <v>819</v>
      </c>
      <c r="CA12" s="2">
        <f>[97]Jul!$B$16</f>
        <v>0</v>
      </c>
      <c r="CB12" s="2">
        <f>[98]Jul!$B$16</f>
        <v>0</v>
      </c>
      <c r="CC12" s="2">
        <f>[99]Jul!$B$16</f>
        <v>724</v>
      </c>
      <c r="CD12" s="2">
        <f>[100]Jul!$B$16</f>
        <v>0</v>
      </c>
      <c r="CE12" s="2">
        <f>[101]Jul!$B$16</f>
        <v>0</v>
      </c>
      <c r="CF12" s="2">
        <f>[102]Jul!$B$16</f>
        <v>0</v>
      </c>
      <c r="CG12" s="2">
        <f>[103]Jul!$B$16</f>
        <v>0</v>
      </c>
      <c r="CH12" s="2">
        <f>[104]Jul!$B$16</f>
        <v>0</v>
      </c>
      <c r="CI12" s="2">
        <f>SUM(C12:CH12)</f>
        <v>2887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6</v>
      </c>
      <c r="H13" s="1">
        <f t="shared" si="8"/>
        <v>0</v>
      </c>
      <c r="I13" s="1">
        <f t="shared" si="8"/>
        <v>0</v>
      </c>
      <c r="J13" s="1">
        <f t="shared" si="8"/>
        <v>14</v>
      </c>
      <c r="K13" s="1">
        <f t="shared" si="8"/>
        <v>0</v>
      </c>
      <c r="L13" s="1">
        <f t="shared" si="8"/>
        <v>0</v>
      </c>
      <c r="M13" s="1">
        <f t="shared" si="8"/>
        <v>9</v>
      </c>
      <c r="N13" s="1">
        <f t="shared" si="8"/>
        <v>3</v>
      </c>
      <c r="O13" s="1">
        <f t="shared" si="8"/>
        <v>6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62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1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 t="shared" si="11"/>
        <v>0</v>
      </c>
      <c r="AN13" s="1">
        <f t="shared" ref="AN13:AO13" si="12">SUM(AN11:AN12)</f>
        <v>0</v>
      </c>
      <c r="AO13" s="1">
        <f t="shared" si="12"/>
        <v>0</v>
      </c>
      <c r="AP13" s="1">
        <f t="shared" si="11"/>
        <v>0</v>
      </c>
      <c r="AQ13" s="1">
        <f t="shared" si="11"/>
        <v>1</v>
      </c>
      <c r="AR13" s="1">
        <f t="shared" si="11"/>
        <v>1</v>
      </c>
      <c r="AS13" s="1">
        <f t="shared" si="11"/>
        <v>0</v>
      </c>
      <c r="AT13" s="1">
        <f t="shared" si="11"/>
        <v>416</v>
      </c>
      <c r="AU13" s="1">
        <f t="shared" ref="AU13:BA13" si="13">SUM(AU11:AU12)</f>
        <v>1</v>
      </c>
      <c r="AV13" s="1">
        <f t="shared" si="13"/>
        <v>28</v>
      </c>
      <c r="AW13" s="1">
        <f t="shared" si="13"/>
        <v>0</v>
      </c>
      <c r="AX13" s="1">
        <f t="shared" si="13"/>
        <v>2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1198</v>
      </c>
      <c r="BH13" s="1">
        <f t="shared" ref="BH13:BM13" si="17">SUM(BH11:BH12)</f>
        <v>18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3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2</v>
      </c>
      <c r="BR13" s="1">
        <f t="shared" si="18"/>
        <v>0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26</v>
      </c>
      <c r="BW13" s="1">
        <f t="shared" si="18"/>
        <v>0</v>
      </c>
      <c r="BX13" s="1">
        <f t="shared" si="18"/>
        <v>236</v>
      </c>
      <c r="BY13" s="1">
        <f t="shared" si="18"/>
        <v>0</v>
      </c>
      <c r="BZ13" s="1">
        <f t="shared" si="18"/>
        <v>900</v>
      </c>
      <c r="CA13" s="1">
        <f t="shared" si="18"/>
        <v>0</v>
      </c>
      <c r="CB13" s="1">
        <f t="shared" si="18"/>
        <v>0</v>
      </c>
      <c r="CC13" s="1">
        <f t="shared" si="18"/>
        <v>748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3681</v>
      </c>
    </row>
    <row r="14" spans="1:90" x14ac:dyDescent="0.2">
      <c r="A14" s="1" t="s">
        <v>52</v>
      </c>
      <c r="B14" s="1"/>
      <c r="C14" s="1">
        <f t="shared" ref="C14:AB14" si="20">SUM(C9,C13)</f>
        <v>4</v>
      </c>
      <c r="D14" s="1">
        <f t="shared" ref="D14" si="21">SUM(D9,D13)</f>
        <v>178</v>
      </c>
      <c r="E14" s="1">
        <f t="shared" si="20"/>
        <v>77</v>
      </c>
      <c r="F14" s="1">
        <f t="shared" si="20"/>
        <v>44</v>
      </c>
      <c r="G14" s="1">
        <f t="shared" si="20"/>
        <v>104</v>
      </c>
      <c r="H14" s="1">
        <f t="shared" si="20"/>
        <v>0</v>
      </c>
      <c r="I14" s="1">
        <f t="shared" si="20"/>
        <v>68</v>
      </c>
      <c r="J14" s="1">
        <f t="shared" si="20"/>
        <v>181</v>
      </c>
      <c r="K14" s="1">
        <f t="shared" si="20"/>
        <v>64</v>
      </c>
      <c r="L14" s="1">
        <f t="shared" si="20"/>
        <v>65</v>
      </c>
      <c r="M14" s="1">
        <f t="shared" si="20"/>
        <v>176</v>
      </c>
      <c r="N14" s="1">
        <f t="shared" si="20"/>
        <v>78</v>
      </c>
      <c r="O14" s="1">
        <f t="shared" si="20"/>
        <v>84</v>
      </c>
      <c r="P14" s="1">
        <f t="shared" ref="P14" si="22">SUM(P9,P13)</f>
        <v>498</v>
      </c>
      <c r="Q14" s="1">
        <f t="shared" si="20"/>
        <v>80</v>
      </c>
      <c r="R14" s="1">
        <f t="shared" si="20"/>
        <v>125</v>
      </c>
      <c r="S14" s="1">
        <f>SUM(S9,S13)</f>
        <v>150</v>
      </c>
      <c r="T14" s="1">
        <f t="shared" si="20"/>
        <v>154</v>
      </c>
      <c r="U14" s="1">
        <f t="shared" si="20"/>
        <v>0</v>
      </c>
      <c r="V14" s="1">
        <f t="shared" si="20"/>
        <v>94</v>
      </c>
      <c r="W14" s="1">
        <f t="shared" si="20"/>
        <v>63</v>
      </c>
      <c r="X14" s="1">
        <f t="shared" si="20"/>
        <v>86</v>
      </c>
      <c r="Y14" s="1">
        <f t="shared" si="20"/>
        <v>161</v>
      </c>
      <c r="Z14" s="1">
        <f t="shared" ref="Z14" si="23">SUM(Z9,Z13)</f>
        <v>10</v>
      </c>
      <c r="AA14" s="1">
        <f t="shared" si="20"/>
        <v>64</v>
      </c>
      <c r="AB14" s="1">
        <f t="shared" si="20"/>
        <v>35</v>
      </c>
      <c r="AC14" s="1">
        <f>SUM(AC9,AC13)</f>
        <v>114</v>
      </c>
      <c r="AD14" s="1">
        <f>SUM(AD9,AD13)</f>
        <v>96</v>
      </c>
      <c r="AE14" s="1">
        <f>SUM(AE9,AE13)</f>
        <v>55</v>
      </c>
      <c r="AF14" s="1">
        <f>SUM(AF9,AF13)</f>
        <v>9</v>
      </c>
      <c r="AG14" s="1">
        <f t="shared" ref="AG14:AI14" si="24">SUM(AG9,AG13)</f>
        <v>78</v>
      </c>
      <c r="AH14" s="1">
        <f t="shared" si="24"/>
        <v>116</v>
      </c>
      <c r="AI14" s="1">
        <f t="shared" si="24"/>
        <v>38</v>
      </c>
      <c r="AJ14" s="1">
        <f t="shared" ref="AJ14:AP14" si="25">SUM(AJ9,AJ13)</f>
        <v>80</v>
      </c>
      <c r="AK14" s="1">
        <f t="shared" si="25"/>
        <v>19</v>
      </c>
      <c r="AL14" s="1">
        <f t="shared" si="25"/>
        <v>27</v>
      </c>
      <c r="AM14" s="1">
        <f t="shared" si="25"/>
        <v>67</v>
      </c>
      <c r="AN14" s="1">
        <f t="shared" si="25"/>
        <v>1</v>
      </c>
      <c r="AO14" s="1">
        <f t="shared" si="25"/>
        <v>0</v>
      </c>
      <c r="AP14" s="1">
        <f t="shared" si="25"/>
        <v>493</v>
      </c>
      <c r="AQ14" s="1">
        <f>SUM(AQ13,AQ9)</f>
        <v>149</v>
      </c>
      <c r="AR14" s="1">
        <f>SUM(AR13,AR9)</f>
        <v>39</v>
      </c>
      <c r="AS14" s="1">
        <f>SUM(AS13,AS9)</f>
        <v>309</v>
      </c>
      <c r="AT14" s="1">
        <f t="shared" ref="AT14:BG14" si="26">SUM(AT9,AT13)</f>
        <v>671</v>
      </c>
      <c r="AU14" s="1">
        <f t="shared" si="26"/>
        <v>115</v>
      </c>
      <c r="AV14" s="1">
        <f t="shared" si="26"/>
        <v>155</v>
      </c>
      <c r="AW14" s="1">
        <f t="shared" si="26"/>
        <v>20</v>
      </c>
      <c r="AX14" s="1">
        <f t="shared" ref="AX14" si="27">SUM(AX9,AX13)</f>
        <v>56</v>
      </c>
      <c r="AY14" s="1">
        <f t="shared" si="26"/>
        <v>43</v>
      </c>
      <c r="AZ14" s="1">
        <f t="shared" si="26"/>
        <v>152</v>
      </c>
      <c r="BA14" s="1">
        <f t="shared" ref="BA14" si="28">SUM(BA9,BA13)</f>
        <v>58</v>
      </c>
      <c r="BB14" s="1">
        <f t="shared" si="26"/>
        <v>144</v>
      </c>
      <c r="BC14" s="1">
        <f t="shared" ref="BC14" si="29">SUM(BC9,BC13)</f>
        <v>4</v>
      </c>
      <c r="BD14" s="1">
        <f t="shared" ref="BD14" si="30">SUM(BD9,BD13)</f>
        <v>50</v>
      </c>
      <c r="BE14" s="1">
        <f t="shared" si="26"/>
        <v>69</v>
      </c>
      <c r="BF14" s="1">
        <f t="shared" si="26"/>
        <v>79</v>
      </c>
      <c r="BG14" s="1">
        <f t="shared" si="26"/>
        <v>1936</v>
      </c>
      <c r="BH14" s="1">
        <f t="shared" ref="BH14:BM14" si="31">SUM(BH9,BH13)</f>
        <v>107</v>
      </c>
      <c r="BI14" s="1">
        <f t="shared" si="31"/>
        <v>122</v>
      </c>
      <c r="BJ14" s="1">
        <f t="shared" si="31"/>
        <v>31</v>
      </c>
      <c r="BK14" s="1">
        <f t="shared" si="31"/>
        <v>2615</v>
      </c>
      <c r="BL14" s="1">
        <f t="shared" si="31"/>
        <v>128</v>
      </c>
      <c r="BM14" s="1">
        <f t="shared" si="31"/>
        <v>41</v>
      </c>
      <c r="BN14" s="1">
        <f t="shared" ref="BN14:CC14" si="32">SUM(BN9,BN13)</f>
        <v>14</v>
      </c>
      <c r="BO14" s="1">
        <f t="shared" si="32"/>
        <v>318</v>
      </c>
      <c r="BP14" s="1">
        <f t="shared" si="32"/>
        <v>43</v>
      </c>
      <c r="BQ14" s="1">
        <f>SUM(BQ9,BQ13)</f>
        <v>105</v>
      </c>
      <c r="BR14" s="1">
        <f t="shared" si="32"/>
        <v>76</v>
      </c>
      <c r="BS14" s="1">
        <f t="shared" si="32"/>
        <v>2</v>
      </c>
      <c r="BT14" s="1">
        <f t="shared" si="32"/>
        <v>780</v>
      </c>
      <c r="BU14" s="1">
        <f t="shared" ref="BU14" si="33">SUM(BU9,BU13)</f>
        <v>1004</v>
      </c>
      <c r="BV14" s="1">
        <f t="shared" si="32"/>
        <v>516</v>
      </c>
      <c r="BW14" s="1">
        <f t="shared" si="32"/>
        <v>968</v>
      </c>
      <c r="BX14" s="1">
        <f t="shared" si="32"/>
        <v>358</v>
      </c>
      <c r="BY14" s="1">
        <f t="shared" si="32"/>
        <v>33</v>
      </c>
      <c r="BZ14" s="1">
        <f t="shared" si="32"/>
        <v>1436</v>
      </c>
      <c r="CA14" s="1">
        <f t="shared" si="32"/>
        <v>5</v>
      </c>
      <c r="CB14" s="1">
        <f t="shared" si="32"/>
        <v>302</v>
      </c>
      <c r="CC14" s="1">
        <f t="shared" si="32"/>
        <v>1869</v>
      </c>
      <c r="CD14" s="1">
        <f>SUM(CD9,CD13)</f>
        <v>349</v>
      </c>
      <c r="CE14" s="1">
        <f>SUM(CE9,CE13)</f>
        <v>464</v>
      </c>
      <c r="CF14" s="1">
        <f>SUM(CF9,CF13)</f>
        <v>23</v>
      </c>
      <c r="CG14" s="1">
        <f>SUM(CG9,CG13)</f>
        <v>21</v>
      </c>
      <c r="CH14" s="1">
        <f>SUM(CH9,CH13)</f>
        <v>87</v>
      </c>
      <c r="CI14" s="2">
        <f>SUM(C14:CH14)</f>
        <v>19702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[1]Jul!$B$21</f>
        <v>4</v>
      </c>
      <c r="D18" s="1"/>
      <c r="E18" s="1">
        <f>[2]Jul!$B$23</f>
        <v>5</v>
      </c>
      <c r="F18" s="1">
        <f>[3]Jul!$B$19</f>
        <v>6</v>
      </c>
      <c r="G18" s="1">
        <f>[1]Jul!$B$24</f>
        <v>4</v>
      </c>
      <c r="H18" s="1"/>
      <c r="I18" s="1">
        <f>[4]Jul!$B$15</f>
        <v>3</v>
      </c>
      <c r="J18" s="1">
        <f>[2]Jul!$B$29</f>
        <v>12</v>
      </c>
      <c r="K18" s="1">
        <f>[5]Jul!$B$25</f>
        <v>46</v>
      </c>
      <c r="L18" s="1">
        <f>[3]Jul!$B$27</f>
        <v>18</v>
      </c>
      <c r="M18" s="2">
        <f>[5]Jul!$B$19</f>
        <v>16</v>
      </c>
      <c r="N18" s="1">
        <f>[3]Jul!$B$22</f>
        <v>10</v>
      </c>
      <c r="O18" s="1">
        <f>[1]Jul!$B$18</f>
        <v>13</v>
      </c>
      <c r="P18" s="1"/>
      <c r="Q18" s="2">
        <f>[3]Jul!$B$23</f>
        <v>15</v>
      </c>
      <c r="R18" s="2">
        <f>[6]Jul!$B$14</f>
        <v>3</v>
      </c>
      <c r="S18" s="1">
        <f>[3]Jul!$B$20</f>
        <v>7</v>
      </c>
      <c r="T18" s="2">
        <f>[5]Jul!$B$20</f>
        <v>9</v>
      </c>
      <c r="U18" s="2"/>
      <c r="V18" s="2">
        <f>[1]Jul!$B$20</f>
        <v>3</v>
      </c>
      <c r="W18" s="2">
        <f>[5]Jul!$B$21</f>
        <v>2</v>
      </c>
      <c r="X18" s="2">
        <f>[6]Jul!$B$15</f>
        <v>13</v>
      </c>
      <c r="Y18" s="2">
        <f>[2]Jul!$B$22</f>
        <v>42</v>
      </c>
      <c r="Z18" s="2">
        <f>[2]Jul!$B$30</f>
        <v>2</v>
      </c>
      <c r="AA18" s="2">
        <f>[5]Jul!$B$22</f>
        <v>17</v>
      </c>
      <c r="AB18" s="2">
        <f>[4]Jul!$B$16</f>
        <v>2</v>
      </c>
      <c r="AC18" s="2">
        <f>[5]Jul!$B$23</f>
        <v>25</v>
      </c>
      <c r="AD18" s="2">
        <f>[5]Jul!$B$26</f>
        <v>12</v>
      </c>
      <c r="AE18" s="2">
        <f>[5]Jul!$B$24</f>
        <v>11</v>
      </c>
      <c r="AF18" s="2">
        <f>[2]Jul!$B$26</f>
        <v>4</v>
      </c>
      <c r="AG18" s="2">
        <f>[2]Jul!$B$29</f>
        <v>12</v>
      </c>
      <c r="AH18" s="2">
        <f>[2]Jul!$B$27</f>
        <v>3</v>
      </c>
      <c r="AI18" s="2">
        <f>[2]Jul!$B$30</f>
        <v>2</v>
      </c>
      <c r="AJ18" s="2">
        <f>[2]Jul!$B$28</f>
        <v>37</v>
      </c>
      <c r="AK18" s="2">
        <f>[2]Jul!$B$24</f>
        <v>0</v>
      </c>
      <c r="AL18" s="2">
        <f>[7]Jul!$B$11</f>
        <v>0</v>
      </c>
      <c r="AM18" s="2">
        <f>[5]Jul!$B$18</f>
        <v>3</v>
      </c>
      <c r="AN18" s="2"/>
      <c r="AO18" s="2"/>
      <c r="AP18" s="2"/>
      <c r="AQ18" s="2">
        <f>[3]Jul!$B$24</f>
        <v>24</v>
      </c>
      <c r="AR18" s="2">
        <f>[4]Jul!$B$17</f>
        <v>14</v>
      </c>
      <c r="AS18" s="2">
        <f>[3]Jul!$B$26</f>
        <v>61</v>
      </c>
      <c r="AT18" s="2">
        <f>[8]Jul!$B$20</f>
        <v>70</v>
      </c>
      <c r="AU18" s="2">
        <f>[1]Jul!$B$27</f>
        <v>2</v>
      </c>
      <c r="AV18" s="2">
        <f>[2]Jul!$B$31</f>
        <v>19</v>
      </c>
      <c r="AW18" s="2">
        <f>[1]Jul!$B$23</f>
        <v>12</v>
      </c>
      <c r="AX18" s="2">
        <f>[2]Jul!$B$31</f>
        <v>19</v>
      </c>
      <c r="AY18" s="2">
        <f>[2]Jul!$B$37</f>
        <v>3</v>
      </c>
      <c r="AZ18" s="2">
        <f>[2]Jul!$B$42</f>
        <v>31</v>
      </c>
      <c r="BA18" s="2">
        <f>[3]Jul!$B$18</f>
        <v>4</v>
      </c>
      <c r="BB18" s="2">
        <f>[3]Jul!$B$25</f>
        <v>24</v>
      </c>
      <c r="BC18" s="2"/>
      <c r="BD18" s="2">
        <f>[2]Jul!$B$32</f>
        <v>11</v>
      </c>
      <c r="BE18" s="2">
        <f>[2]Jul!$B$33</f>
        <v>23</v>
      </c>
      <c r="BF18" s="2">
        <f>[2]Jul!$B$34</f>
        <v>20</v>
      </c>
      <c r="BG18" s="2"/>
      <c r="BH18" s="2"/>
      <c r="BI18" s="2">
        <f>[3]Jul!$B$21</f>
        <v>6</v>
      </c>
      <c r="BJ18" s="2"/>
      <c r="BK18" s="2"/>
      <c r="BL18" s="2">
        <f>[6]Jul!$B$13</f>
        <v>9</v>
      </c>
      <c r="BM18" s="2"/>
      <c r="BN18" s="2">
        <f>[6]Jul!$B$17</f>
        <v>0</v>
      </c>
      <c r="BO18" s="2">
        <f>[6]Jul!$B$16</f>
        <v>22</v>
      </c>
      <c r="BP18" s="2">
        <f>[1]Jul!$B$25</f>
        <v>10</v>
      </c>
      <c r="BQ18" s="2">
        <f>[1]Jul!$B$22</f>
        <v>3</v>
      </c>
      <c r="BR18" s="2">
        <f>[4]Jul!$B$18</f>
        <v>1</v>
      </c>
      <c r="BS18" s="2">
        <f>[7]Jul!$B$13</f>
        <v>0</v>
      </c>
      <c r="BT18" s="2">
        <f>[1]Jul!$B$26</f>
        <v>49</v>
      </c>
      <c r="BU18" s="2"/>
      <c r="BV18" s="1">
        <f>[1]Jul!$B$19</f>
        <v>9</v>
      </c>
      <c r="BW18" s="2">
        <f>[8]Jul!$B$15</f>
        <v>270</v>
      </c>
      <c r="BX18" s="2">
        <f>[8]Jul!$B$16</f>
        <v>96</v>
      </c>
      <c r="BY18" s="2">
        <f>[8]Jul!$B$17</f>
        <v>28</v>
      </c>
      <c r="BZ18" s="2">
        <f>[8]Jul!$B$18</f>
        <v>151</v>
      </c>
      <c r="CA18" s="2">
        <f>[8]Jul!$B$19</f>
        <v>11</v>
      </c>
      <c r="CB18" s="2">
        <f>[8]Jul!$B$21</f>
        <v>77</v>
      </c>
      <c r="CC18" s="2"/>
      <c r="CD18" s="2">
        <f>[5]Jul!$B$27</f>
        <v>49</v>
      </c>
      <c r="CE18" s="2"/>
      <c r="CF18" s="2">
        <f>[4]Jul!$B$14</f>
        <v>3</v>
      </c>
      <c r="CG18" s="2">
        <f>[2]Jul!$B$35</f>
        <v>4</v>
      </c>
      <c r="CH18" s="2">
        <f>[4]Jul!$B$19</f>
        <v>0</v>
      </c>
      <c r="CI18" s="2">
        <f>SUM(C18:CH18)</f>
        <v>1496</v>
      </c>
    </row>
    <row r="19" spans="1:87" x14ac:dyDescent="0.2">
      <c r="A19" s="1" t="s">
        <v>35</v>
      </c>
      <c r="B19" s="1"/>
      <c r="C19" s="1">
        <f>[1]Jul!$B$9</f>
        <v>15</v>
      </c>
      <c r="D19" s="1">
        <f>[9]Jul!$B$5</f>
        <v>102</v>
      </c>
      <c r="E19" s="2">
        <f>[2]Jul!$B$7</f>
        <v>7</v>
      </c>
      <c r="F19" s="2">
        <f>[3]Jul!$B$7</f>
        <v>0</v>
      </c>
      <c r="G19" s="1">
        <f>[1]Jul!$B$12</f>
        <v>16</v>
      </c>
      <c r="H19" s="1">
        <f>[10]Jul!$B$6</f>
        <v>1237</v>
      </c>
      <c r="I19" s="1">
        <f>[4]Jul!$B$7</f>
        <v>49</v>
      </c>
      <c r="J19" s="1">
        <f>[2]Jul!$B$9</f>
        <v>29</v>
      </c>
      <c r="K19" s="1">
        <f>[5]Jul!$B$13</f>
        <v>36</v>
      </c>
      <c r="L19" s="1">
        <f>[3]Jul!$B$15</f>
        <v>36</v>
      </c>
      <c r="M19" s="2">
        <f>[5]Jul!$B$7</f>
        <v>46</v>
      </c>
      <c r="N19" s="2">
        <f>[3]Jul!$B$10</f>
        <v>14</v>
      </c>
      <c r="O19" s="2">
        <f>[1]Jul!$B$6</f>
        <v>11</v>
      </c>
      <c r="P19" s="2">
        <f>[11]Jul!$B$5</f>
        <v>318</v>
      </c>
      <c r="Q19" s="2">
        <f>[3]Jul!$B$11</f>
        <v>12</v>
      </c>
      <c r="R19" s="2">
        <f>[6]Jul!$B$7</f>
        <v>21</v>
      </c>
      <c r="S19" s="1">
        <f>[3]Jul!$B$8</f>
        <v>6</v>
      </c>
      <c r="T19" s="2">
        <f>[5]Jul!$B$8</f>
        <v>19</v>
      </c>
      <c r="U19" s="2">
        <f>[12]Jul!$B$7</f>
        <v>85</v>
      </c>
      <c r="V19" s="2">
        <f>[1]Jul!$B$8</f>
        <v>7</v>
      </c>
      <c r="W19" s="2">
        <f>[5]Jul!$B$9</f>
        <v>3</v>
      </c>
      <c r="X19" s="2">
        <f>[6]Jul!$B$8</f>
        <v>69</v>
      </c>
      <c r="Y19" s="2">
        <f>[2]Jul!$B$6</f>
        <v>13</v>
      </c>
      <c r="Z19" s="2">
        <f>[2]Jul!$B$10</f>
        <v>1</v>
      </c>
      <c r="AA19" s="2">
        <f>[5]Jul!$B$10</f>
        <v>18</v>
      </c>
      <c r="AB19" s="2">
        <f>[4]Jul!$B$8</f>
        <v>18</v>
      </c>
      <c r="AC19" s="2">
        <f>[5]Jul!$B$11</f>
        <v>143</v>
      </c>
      <c r="AD19" s="2">
        <f>[5]Jul!$B$14</f>
        <v>37</v>
      </c>
      <c r="AE19" s="2">
        <f>[5]Jul!$B$12</f>
        <v>41</v>
      </c>
      <c r="AF19" s="2">
        <f>[2]Jul!$B$10</f>
        <v>1</v>
      </c>
      <c r="AG19" s="2">
        <f>[2]Jul!$B$13</f>
        <v>39</v>
      </c>
      <c r="AH19" s="2">
        <f>[2]Jul!$B$11</f>
        <v>51</v>
      </c>
      <c r="AI19" s="2">
        <f>[2]Jul!$B$14</f>
        <v>13</v>
      </c>
      <c r="AJ19" s="2">
        <f>[2]Jul!$B$12</f>
        <v>35</v>
      </c>
      <c r="AK19" s="2">
        <f>[2]Jul!$B$8</f>
        <v>73</v>
      </c>
      <c r="AL19" s="2">
        <f>[7]Jul!$B$6</f>
        <v>15</v>
      </c>
      <c r="AM19" s="2">
        <f>[5]Jul!$B$6</f>
        <v>24</v>
      </c>
      <c r="AN19" s="2">
        <f>[12]Jul!$B$8</f>
        <v>3</v>
      </c>
      <c r="AO19" s="2">
        <f>[12]Jul!$B$9</f>
        <v>7</v>
      </c>
      <c r="AP19" s="2">
        <f>[13]Jul!$B$5</f>
        <v>476</v>
      </c>
      <c r="AQ19" s="2">
        <f>[3]Jul!$B$12</f>
        <v>45</v>
      </c>
      <c r="AR19" s="2">
        <f>[4]Jul!$B$9</f>
        <v>85</v>
      </c>
      <c r="AS19" s="2">
        <f>[3]Jul!$B$14</f>
        <v>112</v>
      </c>
      <c r="AT19" s="2">
        <f>[8]Jul!$B$11</f>
        <v>133</v>
      </c>
      <c r="AU19" s="2">
        <f>[1]Jul!$B$15</f>
        <v>7</v>
      </c>
      <c r="AV19" s="2">
        <f>[2]Jul!$B$11</f>
        <v>51</v>
      </c>
      <c r="AW19" s="2">
        <f>[1]Jul!$B$11</f>
        <v>16</v>
      </c>
      <c r="AX19" s="2">
        <f>[2]Jul!$B$15</f>
        <v>0</v>
      </c>
      <c r="AY19" s="2">
        <f>[2]Jul!$B$17</f>
        <v>10</v>
      </c>
      <c r="AZ19" s="2">
        <f>[2]Jul!$B$22</f>
        <v>42</v>
      </c>
      <c r="BA19" s="2">
        <f>[3]Jul!$B$6</f>
        <v>5</v>
      </c>
      <c r="BB19" s="2">
        <f>[3]Jul!$B$13</f>
        <v>23</v>
      </c>
      <c r="BC19" s="2">
        <f>[14]Jul!$B$5</f>
        <v>6</v>
      </c>
      <c r="BD19" s="2">
        <f>[2]Jul!$B$16</f>
        <v>3</v>
      </c>
      <c r="BE19" s="2">
        <f>[2]Jul!$B$17</f>
        <v>10</v>
      </c>
      <c r="BF19" s="2">
        <f>[2]Jul!$B$18</f>
        <v>6</v>
      </c>
      <c r="BG19" s="2">
        <f>[15]Jul!$B$5</f>
        <v>295</v>
      </c>
      <c r="BH19" s="2">
        <f>[16]Jul!$B$5</f>
        <v>78</v>
      </c>
      <c r="BI19" s="2">
        <f>[3]Jul!$B$9</f>
        <v>8</v>
      </c>
      <c r="BJ19" s="2">
        <f>[17]Jul!$B$5</f>
        <v>50</v>
      </c>
      <c r="BK19" s="2">
        <f>[10]Jul!$B$7</f>
        <v>1890</v>
      </c>
      <c r="BL19" s="2">
        <f>[6]Jul!$B$6</f>
        <v>22</v>
      </c>
      <c r="BM19" s="2">
        <f>[12]Jul!$B$7</f>
        <v>85</v>
      </c>
      <c r="BN19" s="2">
        <f>[6]Jul!$B$10</f>
        <v>13</v>
      </c>
      <c r="BO19" s="2">
        <f>[6]Jul!$B$9</f>
        <v>106</v>
      </c>
      <c r="BP19" s="2">
        <f>[1]Jul!$B$13</f>
        <v>15</v>
      </c>
      <c r="BQ19" s="2">
        <f>[1]Jul!$B$10</f>
        <v>3</v>
      </c>
      <c r="BR19" s="2">
        <f>[4]Jul!$B$10</f>
        <v>5</v>
      </c>
      <c r="BS19" s="2">
        <f>[7]Jul!$B$8</f>
        <v>0</v>
      </c>
      <c r="BT19" s="2">
        <f>[1]Jul!$B$14</f>
        <v>132</v>
      </c>
      <c r="BU19" s="2">
        <f>[18]Jul!$B$5</f>
        <v>3504</v>
      </c>
      <c r="BV19" s="1">
        <f>[1]Jul!$B$7</f>
        <v>35</v>
      </c>
      <c r="BW19" s="2">
        <f>[8]Jul!$B$6</f>
        <v>305</v>
      </c>
      <c r="BX19" s="2">
        <f>[8]Jul!$B$7</f>
        <v>19</v>
      </c>
      <c r="BY19" s="2">
        <f>[8]Jul!$B$8</f>
        <v>22</v>
      </c>
      <c r="BZ19" s="2">
        <f>[8]Jul!$B$9</f>
        <v>131</v>
      </c>
      <c r="CA19" s="2">
        <f>[8]Jul!$B$10</f>
        <v>0</v>
      </c>
      <c r="CB19" s="2">
        <f>[8]Jul!$B$12</f>
        <v>118</v>
      </c>
      <c r="CC19" s="2">
        <f>[19]Jul!$B$5</f>
        <v>649</v>
      </c>
      <c r="CD19" s="2">
        <f>[5]Jul!$B$15</f>
        <v>146</v>
      </c>
      <c r="CE19" s="2">
        <f>[20]Jul!$B$5</f>
        <v>356</v>
      </c>
      <c r="CF19" s="2">
        <f>[4]Jul!$B$6</f>
        <v>41</v>
      </c>
      <c r="CG19" s="2">
        <f>[2]Jul!$B$19</f>
        <v>3</v>
      </c>
      <c r="CH19" s="2">
        <f>[4]Jul!$B$11</f>
        <v>9</v>
      </c>
      <c r="CI19" s="2">
        <f>SUM(C19:CH19)</f>
        <v>11740</v>
      </c>
    </row>
    <row r="20" spans="1:87" x14ac:dyDescent="0.2">
      <c r="A20" s="1" t="s">
        <v>36</v>
      </c>
      <c r="B20" s="1"/>
      <c r="C20" s="2">
        <f>[21]Jul!$B$17</f>
        <v>0</v>
      </c>
      <c r="D20" s="2">
        <f>[22]Jul!$B$17</f>
        <v>0</v>
      </c>
      <c r="E20" s="2">
        <f>[23]Jul!$B$17</f>
        <v>0</v>
      </c>
      <c r="F20" s="2">
        <f>[24]Jul!$B$17</f>
        <v>0</v>
      </c>
      <c r="G20" s="1">
        <f>[25]Jul!$B$17</f>
        <v>0</v>
      </c>
      <c r="H20" s="1">
        <f>[26]Jul!$B$17</f>
        <v>0</v>
      </c>
      <c r="I20" s="1">
        <f>[27]Jul!$B$17</f>
        <v>0</v>
      </c>
      <c r="J20" s="1">
        <f>[28]Jul!$B$17</f>
        <v>1</v>
      </c>
      <c r="K20" s="1">
        <f>[29]Jul!$B$17</f>
        <v>0</v>
      </c>
      <c r="L20" s="1">
        <f>[30]Jul!$B$17</f>
        <v>0</v>
      </c>
      <c r="M20" s="2">
        <f>[31]Jul!$B$17</f>
        <v>0</v>
      </c>
      <c r="N20" s="2">
        <f>[32]Jul!$B$17</f>
        <v>0</v>
      </c>
      <c r="O20" s="2">
        <f>[33]Jul!$B$17</f>
        <v>1</v>
      </c>
      <c r="P20" s="2">
        <f>[34]Jul!$B$17</f>
        <v>0</v>
      </c>
      <c r="Q20" s="2">
        <f>[35]Jul!$B$17</f>
        <v>0</v>
      </c>
      <c r="R20" s="2">
        <f>[36]Jul!$B$17</f>
        <v>0</v>
      </c>
      <c r="S20" s="1">
        <f>[37]Jul!$B$17</f>
        <v>0</v>
      </c>
      <c r="T20" s="2">
        <f>[38]Jul!$B$17</f>
        <v>0</v>
      </c>
      <c r="U20" s="2">
        <f>[39]Jul!$B$17</f>
        <v>0</v>
      </c>
      <c r="V20" s="2">
        <f>[40]Jul!$B$17</f>
        <v>0</v>
      </c>
      <c r="W20" s="2">
        <f>[41]Jul!$B$17</f>
        <v>0</v>
      </c>
      <c r="X20" s="2">
        <f>[42]Jul!$B$17</f>
        <v>0</v>
      </c>
      <c r="Y20" s="2">
        <f>[43]Jul!$B$17</f>
        <v>0</v>
      </c>
      <c r="Z20" s="2">
        <f>[44]Jul!$B$17</f>
        <v>0</v>
      </c>
      <c r="AA20" s="2">
        <f>[45]Jul!$B$17</f>
        <v>0</v>
      </c>
      <c r="AB20" s="2">
        <f>[46]Jul!$B$17</f>
        <v>0</v>
      </c>
      <c r="AC20" s="2">
        <f>[47]Jul!$B$17</f>
        <v>0</v>
      </c>
      <c r="AD20" s="2">
        <f>[48]Jul!$B$17</f>
        <v>0</v>
      </c>
      <c r="AE20" s="2">
        <f>[49]Jul!$B$17</f>
        <v>0</v>
      </c>
      <c r="AF20" s="2">
        <f>[50]Jul!$B$17</f>
        <v>0</v>
      </c>
      <c r="AG20" s="2">
        <f>[51]Jul!$B$17</f>
        <v>0</v>
      </c>
      <c r="AH20" s="2">
        <f>[52]Jul!$B$17</f>
        <v>0</v>
      </c>
      <c r="AI20" s="2">
        <f>[53]Jul!$B$17</f>
        <v>0</v>
      </c>
      <c r="AJ20" s="2">
        <f>[54]Jul!$B$17</f>
        <v>0</v>
      </c>
      <c r="AK20" s="2">
        <f>[55]Jul!$B$17</f>
        <v>0</v>
      </c>
      <c r="AL20" s="2">
        <f>[56]Jul!$B$17</f>
        <v>0</v>
      </c>
      <c r="AM20" s="2">
        <f>[57]Jul!$B$17</f>
        <v>0</v>
      </c>
      <c r="AN20" s="2">
        <f>[58]Jul!$B$17</f>
        <v>0</v>
      </c>
      <c r="AO20" s="2">
        <f>[59]Jul!$B$17</f>
        <v>0</v>
      </c>
      <c r="AP20" s="2">
        <f>[60]Jul!$B$17</f>
        <v>0</v>
      </c>
      <c r="AQ20" s="2">
        <f>[61]Jul!$B$17</f>
        <v>0</v>
      </c>
      <c r="AR20" s="2">
        <f>[62]Jul!$B$17</f>
        <v>0</v>
      </c>
      <c r="AS20" s="2">
        <f>[63]Jul!$B$17</f>
        <v>0</v>
      </c>
      <c r="AT20" s="2">
        <f>[64]Jul!$B$17</f>
        <v>1</v>
      </c>
      <c r="AU20" s="2">
        <f>[65]Jul!$B$17</f>
        <v>0</v>
      </c>
      <c r="AV20" s="2">
        <f>[66]Jul!$B$17</f>
        <v>0</v>
      </c>
      <c r="AW20" s="2">
        <f>[67]Jul!$B$17</f>
        <v>0</v>
      </c>
      <c r="AX20" s="2">
        <f>[68]Jul!$B$17</f>
        <v>0</v>
      </c>
      <c r="AY20" s="2">
        <f>[69]Jul!$B$17</f>
        <v>0</v>
      </c>
      <c r="AZ20" s="2">
        <f>[70]Jul!$B$17</f>
        <v>0</v>
      </c>
      <c r="BA20" s="2">
        <f>[71]Jul!$B$17</f>
        <v>0</v>
      </c>
      <c r="BB20" s="2">
        <f>[72]Jul!$B$17</f>
        <v>0</v>
      </c>
      <c r="BC20" s="2">
        <f>[73]Jul!$B$17</f>
        <v>0</v>
      </c>
      <c r="BD20" s="2">
        <f>[74]Jul!$B$17</f>
        <v>0</v>
      </c>
      <c r="BE20" s="2">
        <f>[75]Jul!$B$17</f>
        <v>0</v>
      </c>
      <c r="BF20" s="2">
        <f>[76]Jul!$B$17</f>
        <v>0</v>
      </c>
      <c r="BG20" s="2">
        <f>[77]Jul!$B$17</f>
        <v>6</v>
      </c>
      <c r="BH20" s="2">
        <f>[78]Jul!$B$17</f>
        <v>6</v>
      </c>
      <c r="BI20" s="2">
        <f>[79]Jul!$B$17</f>
        <v>0</v>
      </c>
      <c r="BJ20" s="2">
        <f>[80]Jul!$B$17</f>
        <v>0</v>
      </c>
      <c r="BK20" s="2">
        <f>[81]Jul!$B$17</f>
        <v>0</v>
      </c>
      <c r="BL20" s="2">
        <f>[82]Jul!$B$17</f>
        <v>0</v>
      </c>
      <c r="BM20" s="2">
        <f>[83]Jul!$B$17</f>
        <v>0</v>
      </c>
      <c r="BN20" s="2">
        <f>[84]Jul!$B$17</f>
        <v>0</v>
      </c>
      <c r="BO20" s="2">
        <f>[85]Jul!$B$17</f>
        <v>0</v>
      </c>
      <c r="BP20" s="2">
        <f>[86]Jul!$B$17</f>
        <v>0</v>
      </c>
      <c r="BQ20" s="2">
        <f>[87]Jul!$B$17</f>
        <v>0</v>
      </c>
      <c r="BR20" s="2">
        <f>[88]Jul!$B$17</f>
        <v>0</v>
      </c>
      <c r="BS20" s="2">
        <f>[89]Jul!$B$17</f>
        <v>0</v>
      </c>
      <c r="BT20" s="2">
        <f>[90]Jul!$B$17</f>
        <v>0</v>
      </c>
      <c r="BU20" s="2">
        <f>[91]Jul!$B$17</f>
        <v>0</v>
      </c>
      <c r="BV20" s="1">
        <f>[92]Jul!$B$17</f>
        <v>6</v>
      </c>
      <c r="BW20" s="2">
        <f>[93]Jul!$B$17</f>
        <v>0</v>
      </c>
      <c r="BX20" s="2">
        <f>[94]Jul!$B$17</f>
        <v>1</v>
      </c>
      <c r="BY20" s="2">
        <f>[95]Jul!$B$17</f>
        <v>0</v>
      </c>
      <c r="BZ20" s="2">
        <f>[96]Jul!$B$17</f>
        <v>2</v>
      </c>
      <c r="CA20" s="2">
        <f>[97]Jul!$B$17</f>
        <v>0</v>
      </c>
      <c r="CB20" s="2">
        <f>[98]Jul!$B$17</f>
        <v>0</v>
      </c>
      <c r="CC20" s="2">
        <f>[99]Jul!$B$17</f>
        <v>15</v>
      </c>
      <c r="CD20" s="2">
        <f>[100]Jul!$B$17</f>
        <v>0</v>
      </c>
      <c r="CE20" s="2">
        <f>[101]Jul!$B$17</f>
        <v>0</v>
      </c>
      <c r="CF20" s="2">
        <f>[102]Jul!$B$17</f>
        <v>0</v>
      </c>
      <c r="CG20" s="2">
        <f>[103]Jul!$B$17</f>
        <v>0</v>
      </c>
      <c r="CH20" s="2">
        <f>[104]Jul!$B$17</f>
        <v>0</v>
      </c>
      <c r="CI20" s="2">
        <f>SUM(C20:CH20)</f>
        <v>39</v>
      </c>
    </row>
    <row r="21" spans="1:87" x14ac:dyDescent="0.2">
      <c r="A21" s="1" t="s">
        <v>37</v>
      </c>
      <c r="B21" s="1"/>
      <c r="C21" s="2">
        <f>[21]Jul!$B$18</f>
        <v>0</v>
      </c>
      <c r="D21" s="2">
        <f>[22]Jul!$B$18</f>
        <v>0</v>
      </c>
      <c r="E21" s="2">
        <f>[23]Jul!$B$18</f>
        <v>0</v>
      </c>
      <c r="F21" s="2">
        <f>[24]Jul!$B$18</f>
        <v>0</v>
      </c>
      <c r="G21" s="1">
        <f>[25]Jul!$B$18</f>
        <v>0</v>
      </c>
      <c r="H21" s="1">
        <f>[26]Jul!$B$18</f>
        <v>0</v>
      </c>
      <c r="I21" s="1">
        <f>[27]Jul!$B$18</f>
        <v>0</v>
      </c>
      <c r="J21" s="1">
        <f>[28]Jul!$B$18</f>
        <v>2</v>
      </c>
      <c r="K21" s="1">
        <f>[29]Jul!$B$18</f>
        <v>0</v>
      </c>
      <c r="L21" s="1">
        <f>[30]Jul!$B$18</f>
        <v>0</v>
      </c>
      <c r="M21" s="2">
        <f>[31]Jul!$B$18</f>
        <v>6</v>
      </c>
      <c r="N21" s="2">
        <f>[32]Jul!$B$18</f>
        <v>1</v>
      </c>
      <c r="O21" s="2">
        <f>[33]Jul!$B$18</f>
        <v>13</v>
      </c>
      <c r="P21" s="2">
        <f>[34]Jul!$B$18</f>
        <v>0</v>
      </c>
      <c r="Q21" s="2">
        <f>[35]Jul!$B$18</f>
        <v>0</v>
      </c>
      <c r="R21" s="2">
        <f>[36]Jul!$B$18</f>
        <v>0</v>
      </c>
      <c r="S21" s="1">
        <f>[37]Jul!$B$18</f>
        <v>0</v>
      </c>
      <c r="T21" s="2">
        <f>[38]Jul!$B$18</f>
        <v>0</v>
      </c>
      <c r="U21" s="2">
        <f>[39]Jul!$B$18</f>
        <v>0</v>
      </c>
      <c r="V21" s="2">
        <f>[40]Jul!$B$18</f>
        <v>0</v>
      </c>
      <c r="W21" s="2">
        <f>[41]Jul!$B$18</f>
        <v>0</v>
      </c>
      <c r="X21" s="2">
        <f>[42]Jul!$B$18</f>
        <v>0</v>
      </c>
      <c r="Y21" s="2">
        <f>[43]Jul!$B$18</f>
        <v>0</v>
      </c>
      <c r="Z21" s="2">
        <f>[44]Jul!$B$18</f>
        <v>0</v>
      </c>
      <c r="AA21" s="2">
        <f>[45]Jul!$B$18</f>
        <v>0</v>
      </c>
      <c r="AB21" s="2">
        <f>[46]Jul!$B$18</f>
        <v>0</v>
      </c>
      <c r="AC21" s="2">
        <f>[47]Jul!$B$18</f>
        <v>0</v>
      </c>
      <c r="AD21" s="2">
        <f>[48]Jul!$B$18</f>
        <v>0</v>
      </c>
      <c r="AE21" s="2">
        <f>[49]Jul!$B$18</f>
        <v>0</v>
      </c>
      <c r="AF21" s="2">
        <f>[50]Jul!$B$18</f>
        <v>0</v>
      </c>
      <c r="AG21" s="2">
        <f>[51]Jul!$B$18</f>
        <v>0</v>
      </c>
      <c r="AH21" s="2">
        <f>[52]Jul!$B$18</f>
        <v>0</v>
      </c>
      <c r="AI21" s="2">
        <f>[53]Jul!$B$18</f>
        <v>0</v>
      </c>
      <c r="AJ21" s="2">
        <f>[54]Jul!$B$18</f>
        <v>2</v>
      </c>
      <c r="AK21" s="2">
        <f>[55]Jul!$B$18</f>
        <v>0</v>
      </c>
      <c r="AL21" s="2">
        <f>[56]Jul!$B$18</f>
        <v>0</v>
      </c>
      <c r="AM21" s="2">
        <f>[57]Jul!$B$18</f>
        <v>0</v>
      </c>
      <c r="AN21" s="2">
        <f>[58]Jul!$B$18</f>
        <v>0</v>
      </c>
      <c r="AO21" s="2">
        <f>[59]Jul!$B$18</f>
        <v>0</v>
      </c>
      <c r="AP21" s="2">
        <f>[60]Jul!$B$18</f>
        <v>0</v>
      </c>
      <c r="AQ21" s="2">
        <f>[61]Jul!$B$18</f>
        <v>0</v>
      </c>
      <c r="AR21" s="2">
        <f>[62]Jul!$B$18</f>
        <v>1</v>
      </c>
      <c r="AS21" s="2">
        <f>[63]Jul!$B$18</f>
        <v>0</v>
      </c>
      <c r="AT21" s="2">
        <f>[64]Jul!$B$18</f>
        <v>28</v>
      </c>
      <c r="AU21" s="2">
        <f>[65]Jul!$B$18</f>
        <v>1</v>
      </c>
      <c r="AV21" s="2">
        <f>[66]Jul!$B$18</f>
        <v>2</v>
      </c>
      <c r="AW21" s="2">
        <f>[67]Jul!$B$18</f>
        <v>0</v>
      </c>
      <c r="AX21" s="2">
        <f>[68]Jul!$B$18</f>
        <v>8</v>
      </c>
      <c r="AY21" s="2">
        <f>[69]Jul!$B$18</f>
        <v>0</v>
      </c>
      <c r="AZ21" s="2">
        <f>[70]Jul!$B$18</f>
        <v>0</v>
      </c>
      <c r="BA21" s="2">
        <f>[71]Jul!$B$18</f>
        <v>0</v>
      </c>
      <c r="BB21" s="2">
        <f>[72]Jul!$B$18</f>
        <v>0</v>
      </c>
      <c r="BC21" s="2">
        <f>[73]Jul!$B$18</f>
        <v>0</v>
      </c>
      <c r="BD21" s="2">
        <f>[74]Jul!$B$18</f>
        <v>0</v>
      </c>
      <c r="BE21" s="2">
        <f>[75]Jul!$B$18</f>
        <v>0</v>
      </c>
      <c r="BF21" s="2">
        <f>[76]Jul!$B$18</f>
        <v>0</v>
      </c>
      <c r="BG21" s="2">
        <f>[77]Jul!$B$18</f>
        <v>53</v>
      </c>
      <c r="BH21" s="2">
        <f>[78]Jul!$B$18</f>
        <v>26</v>
      </c>
      <c r="BI21" s="2">
        <f>[79]Jul!$B$18</f>
        <v>0</v>
      </c>
      <c r="BJ21" s="2">
        <f>[80]Jul!$B$18</f>
        <v>0</v>
      </c>
      <c r="BK21" s="2">
        <f>[81]Jul!$B$18</f>
        <v>351</v>
      </c>
      <c r="BL21" s="2">
        <f>[82]Jul!$B$18</f>
        <v>3</v>
      </c>
      <c r="BM21" s="2">
        <f>[83]Jul!$B$18</f>
        <v>0</v>
      </c>
      <c r="BN21" s="2">
        <f>[84]Jul!$B$18</f>
        <v>0</v>
      </c>
      <c r="BO21" s="2">
        <f>[85]Jul!$B$18</f>
        <v>0</v>
      </c>
      <c r="BP21" s="2">
        <f>[86]Jul!$B$18</f>
        <v>0</v>
      </c>
      <c r="BQ21" s="2">
        <f>[87]Jul!$B$18</f>
        <v>0</v>
      </c>
      <c r="BR21" s="2">
        <f>[88]Jul!$B$18</f>
        <v>0</v>
      </c>
      <c r="BS21" s="2">
        <f>[89]Jul!$B$18</f>
        <v>1</v>
      </c>
      <c r="BT21" s="2">
        <f>[90]Jul!$B$18</f>
        <v>0</v>
      </c>
      <c r="BU21" s="2">
        <f>[91]Jul!$B$18</f>
        <v>0</v>
      </c>
      <c r="BV21" s="1">
        <f>[92]Jul!$B$18</f>
        <v>18</v>
      </c>
      <c r="BW21" s="2">
        <f>[93]Jul!$B$18</f>
        <v>0</v>
      </c>
      <c r="BX21" s="2">
        <f>[94]Jul!$B$18</f>
        <v>6</v>
      </c>
      <c r="BY21" s="2">
        <f>[95]Jul!$B$18</f>
        <v>0</v>
      </c>
      <c r="BZ21" s="2">
        <f>[96]Jul!$B$18</f>
        <v>151</v>
      </c>
      <c r="CA21" s="2">
        <f>[97]Jul!$B$18</f>
        <v>0</v>
      </c>
      <c r="CB21" s="2">
        <f>[98]Jul!$B$18</f>
        <v>0</v>
      </c>
      <c r="CC21" s="2">
        <f>[99]Jul!$B$18</f>
        <v>435</v>
      </c>
      <c r="CD21" s="2">
        <f>[100]Jul!$B$18</f>
        <v>0</v>
      </c>
      <c r="CE21" s="2">
        <f>[101]Jul!$B$18</f>
        <v>0</v>
      </c>
      <c r="CF21" s="2">
        <f>[102]Jul!$B$18</f>
        <v>0</v>
      </c>
      <c r="CG21" s="2">
        <f>[103]Jul!$B$18</f>
        <v>0</v>
      </c>
      <c r="CH21" s="2">
        <f>[104]Jul!$B$18</f>
        <v>0</v>
      </c>
      <c r="CI21" s="2">
        <f>SUM(C21:CH21)</f>
        <v>1108</v>
      </c>
    </row>
    <row r="22" spans="1:87" x14ac:dyDescent="0.2">
      <c r="A22" s="1" t="s">
        <v>38</v>
      </c>
      <c r="B22" s="1"/>
      <c r="C22" s="2">
        <f t="shared" ref="C22:AT22" si="34">SUM(C18:C21)</f>
        <v>19</v>
      </c>
      <c r="D22" s="2">
        <f t="shared" si="34"/>
        <v>102</v>
      </c>
      <c r="E22" s="2">
        <f t="shared" si="34"/>
        <v>12</v>
      </c>
      <c r="F22" s="2">
        <f t="shared" si="34"/>
        <v>6</v>
      </c>
      <c r="G22" s="2">
        <f t="shared" si="34"/>
        <v>20</v>
      </c>
      <c r="H22" s="2">
        <f t="shared" si="34"/>
        <v>1237</v>
      </c>
      <c r="I22" s="2">
        <f t="shared" si="34"/>
        <v>52</v>
      </c>
      <c r="J22" s="2">
        <f t="shared" si="34"/>
        <v>44</v>
      </c>
      <c r="K22" s="2">
        <f t="shared" si="34"/>
        <v>82</v>
      </c>
      <c r="L22" s="2">
        <f t="shared" si="34"/>
        <v>54</v>
      </c>
      <c r="M22" s="2">
        <f t="shared" si="34"/>
        <v>68</v>
      </c>
      <c r="N22" s="2">
        <f t="shared" si="34"/>
        <v>25</v>
      </c>
      <c r="O22" s="2">
        <f t="shared" si="34"/>
        <v>38</v>
      </c>
      <c r="P22" s="2">
        <f t="shared" si="34"/>
        <v>318</v>
      </c>
      <c r="Q22" s="2">
        <f t="shared" si="34"/>
        <v>27</v>
      </c>
      <c r="R22" s="2">
        <f t="shared" si="34"/>
        <v>24</v>
      </c>
      <c r="S22" s="2">
        <f>SUM(S18:S21)</f>
        <v>13</v>
      </c>
      <c r="T22" s="2">
        <f t="shared" si="34"/>
        <v>28</v>
      </c>
      <c r="U22" s="2">
        <f t="shared" si="34"/>
        <v>85</v>
      </c>
      <c r="V22" s="2">
        <f t="shared" si="34"/>
        <v>10</v>
      </c>
      <c r="W22" s="2">
        <f t="shared" si="34"/>
        <v>5</v>
      </c>
      <c r="X22" s="2">
        <f t="shared" si="34"/>
        <v>82</v>
      </c>
      <c r="Y22" s="2">
        <f t="shared" si="34"/>
        <v>55</v>
      </c>
      <c r="Z22" s="2">
        <f t="shared" si="34"/>
        <v>3</v>
      </c>
      <c r="AA22" s="2">
        <f t="shared" si="34"/>
        <v>35</v>
      </c>
      <c r="AB22" s="2">
        <f t="shared" si="34"/>
        <v>20</v>
      </c>
      <c r="AC22" s="2">
        <f t="shared" si="34"/>
        <v>168</v>
      </c>
      <c r="AD22" s="2">
        <f t="shared" si="34"/>
        <v>49</v>
      </c>
      <c r="AE22" s="2">
        <f t="shared" si="34"/>
        <v>52</v>
      </c>
      <c r="AF22" s="2">
        <f t="shared" si="34"/>
        <v>5</v>
      </c>
      <c r="AG22" s="2">
        <f t="shared" si="34"/>
        <v>51</v>
      </c>
      <c r="AH22" s="2">
        <f t="shared" si="34"/>
        <v>54</v>
      </c>
      <c r="AI22" s="2">
        <f t="shared" si="34"/>
        <v>15</v>
      </c>
      <c r="AJ22" s="2">
        <f t="shared" si="34"/>
        <v>74</v>
      </c>
      <c r="AK22" s="2">
        <f t="shared" si="34"/>
        <v>73</v>
      </c>
      <c r="AL22" s="2">
        <f t="shared" si="34"/>
        <v>15</v>
      </c>
      <c r="AM22" s="2">
        <f t="shared" si="34"/>
        <v>27</v>
      </c>
      <c r="AN22" s="2">
        <f t="shared" ref="AN22:AO22" si="35">SUM(AN18:AN21)</f>
        <v>3</v>
      </c>
      <c r="AO22" s="2">
        <f t="shared" si="35"/>
        <v>7</v>
      </c>
      <c r="AP22" s="2">
        <f t="shared" si="34"/>
        <v>476</v>
      </c>
      <c r="AQ22" s="2">
        <f t="shared" si="34"/>
        <v>69</v>
      </c>
      <c r="AR22" s="2">
        <f t="shared" si="34"/>
        <v>100</v>
      </c>
      <c r="AS22" s="2">
        <f t="shared" si="34"/>
        <v>173</v>
      </c>
      <c r="AT22" s="2">
        <f t="shared" si="34"/>
        <v>232</v>
      </c>
      <c r="AU22" s="2">
        <f t="shared" ref="AU22:BA22" si="36">SUM(AU18:AU21)</f>
        <v>10</v>
      </c>
      <c r="AV22" s="2">
        <f t="shared" si="36"/>
        <v>72</v>
      </c>
      <c r="AW22" s="2">
        <f t="shared" si="36"/>
        <v>28</v>
      </c>
      <c r="AX22" s="2">
        <f t="shared" si="36"/>
        <v>27</v>
      </c>
      <c r="AY22" s="2">
        <f t="shared" si="36"/>
        <v>13</v>
      </c>
      <c r="AZ22" s="2">
        <f t="shared" si="36"/>
        <v>73</v>
      </c>
      <c r="BA22" s="2">
        <f t="shared" si="36"/>
        <v>9</v>
      </c>
      <c r="BB22" s="2">
        <f t="shared" ref="BB22:BG22" si="37">SUM(BB18:BB21)</f>
        <v>47</v>
      </c>
      <c r="BC22" s="2">
        <f t="shared" si="37"/>
        <v>6</v>
      </c>
      <c r="BD22" s="2">
        <f t="shared" ref="BD22" si="38">SUM(BD18:BD21)</f>
        <v>14</v>
      </c>
      <c r="BE22" s="2">
        <f t="shared" si="37"/>
        <v>33</v>
      </c>
      <c r="BF22" s="2">
        <f t="shared" si="37"/>
        <v>26</v>
      </c>
      <c r="BG22" s="2">
        <f t="shared" si="37"/>
        <v>354</v>
      </c>
      <c r="BH22" s="2">
        <f t="shared" ref="BH22:BM22" si="39">SUM(BH18:BH21)</f>
        <v>110</v>
      </c>
      <c r="BI22" s="2">
        <f t="shared" si="39"/>
        <v>14</v>
      </c>
      <c r="BJ22" s="2">
        <f t="shared" si="39"/>
        <v>50</v>
      </c>
      <c r="BK22" s="2">
        <f t="shared" si="39"/>
        <v>2241</v>
      </c>
      <c r="BL22" s="2">
        <f t="shared" si="39"/>
        <v>34</v>
      </c>
      <c r="BM22" s="2">
        <f t="shared" si="39"/>
        <v>85</v>
      </c>
      <c r="BN22" s="2">
        <f t="shared" ref="BN22:CC22" si="40">SUM(BN18:BN21)</f>
        <v>13</v>
      </c>
      <c r="BO22" s="2">
        <f t="shared" si="40"/>
        <v>128</v>
      </c>
      <c r="BP22" s="2">
        <f t="shared" si="40"/>
        <v>25</v>
      </c>
      <c r="BQ22" s="2">
        <f>SUM(BQ18:BQ21)</f>
        <v>6</v>
      </c>
      <c r="BR22" s="2">
        <f t="shared" si="40"/>
        <v>6</v>
      </c>
      <c r="BS22" s="2">
        <f t="shared" si="40"/>
        <v>1</v>
      </c>
      <c r="BT22" s="2">
        <f t="shared" si="40"/>
        <v>181</v>
      </c>
      <c r="BU22" s="2">
        <f t="shared" ref="BU22" si="41">SUM(BU18:BU21)</f>
        <v>3504</v>
      </c>
      <c r="BV22" s="2">
        <f t="shared" si="40"/>
        <v>68</v>
      </c>
      <c r="BW22" s="2">
        <f t="shared" si="40"/>
        <v>575</v>
      </c>
      <c r="BX22" s="2">
        <f t="shared" si="40"/>
        <v>122</v>
      </c>
      <c r="BY22" s="2">
        <f t="shared" si="40"/>
        <v>50</v>
      </c>
      <c r="BZ22" s="2">
        <f t="shared" si="40"/>
        <v>435</v>
      </c>
      <c r="CA22" s="2">
        <f t="shared" si="40"/>
        <v>11</v>
      </c>
      <c r="CB22" s="2">
        <f t="shared" si="40"/>
        <v>195</v>
      </c>
      <c r="CC22" s="2">
        <f t="shared" si="40"/>
        <v>1099</v>
      </c>
      <c r="CD22" s="2">
        <f>SUM(CD18:CD21)</f>
        <v>195</v>
      </c>
      <c r="CE22" s="2">
        <f>SUM(CE18:CE21)</f>
        <v>356</v>
      </c>
      <c r="CF22" s="2">
        <f>SUM(CF18:CF21)</f>
        <v>44</v>
      </c>
      <c r="CG22" s="2">
        <f>SUM(CG18:CG21)</f>
        <v>7</v>
      </c>
      <c r="CH22" s="2">
        <f>SUM(CH18:CH21)</f>
        <v>9</v>
      </c>
      <c r="CI22" s="2">
        <f>SUM(C22:CH22)</f>
        <v>14383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[21]Jul!$B$19</f>
        <v>0</v>
      </c>
      <c r="D24" s="2">
        <f>[22]Jul!$B$19</f>
        <v>0</v>
      </c>
      <c r="E24" s="1">
        <f>[23]Jul!$B$19</f>
        <v>0</v>
      </c>
      <c r="F24" s="1">
        <f>[24]Jul!$B$19</f>
        <v>0</v>
      </c>
      <c r="G24" s="1">
        <f>[25]Jul!$B$19</f>
        <v>3</v>
      </c>
      <c r="H24" s="1">
        <f>[26]Jul!$B$19</f>
        <v>0</v>
      </c>
      <c r="I24" s="1">
        <f>[27]Jul!$B$19</f>
        <v>0</v>
      </c>
      <c r="J24" s="1">
        <f>[28]Jul!$B$19</f>
        <v>1</v>
      </c>
      <c r="K24" s="1">
        <f>[29]Jul!$B$19</f>
        <v>0</v>
      </c>
      <c r="L24" s="1">
        <f>[30]Jul!$B$19</f>
        <v>0</v>
      </c>
      <c r="M24" s="2">
        <f>[31]Jul!$B$19</f>
        <v>6</v>
      </c>
      <c r="N24" s="2">
        <f>[32]Jul!$B$19</f>
        <v>0</v>
      </c>
      <c r="O24" s="2">
        <f>[33]Jul!$B$19</f>
        <v>0</v>
      </c>
      <c r="P24" s="2">
        <f>[34]Jul!$B$19</f>
        <v>0</v>
      </c>
      <c r="Q24" s="2">
        <f>[35]Jul!$B$19</f>
        <v>0</v>
      </c>
      <c r="R24" s="2">
        <f>[36]Jul!$B$19</f>
        <v>0</v>
      </c>
      <c r="S24" s="1">
        <f>[37]Jul!$B$19</f>
        <v>0</v>
      </c>
      <c r="T24" s="2">
        <f>[38]Jul!$B$19</f>
        <v>0</v>
      </c>
      <c r="U24" s="2">
        <f>[39]Jul!$B$19</f>
        <v>0</v>
      </c>
      <c r="V24" s="2">
        <f>[40]Jul!$B$19</f>
        <v>0</v>
      </c>
      <c r="W24" s="2">
        <f>[41]Jul!$B$19</f>
        <v>0</v>
      </c>
      <c r="X24" s="2">
        <f>[42]Jul!$B$19</f>
        <v>0</v>
      </c>
      <c r="Y24" s="2">
        <f>[43]Jul!$B$19</f>
        <v>0</v>
      </c>
      <c r="Z24" s="2">
        <f>[44]Jul!$B$19</f>
        <v>0</v>
      </c>
      <c r="AA24" s="2">
        <f>[45]Jul!$B$19</f>
        <v>0</v>
      </c>
      <c r="AB24" s="2">
        <f>[46]Jul!$B$19</f>
        <v>0</v>
      </c>
      <c r="AC24" s="2">
        <f>[47]Jul!$B$19</f>
        <v>0</v>
      </c>
      <c r="AD24" s="2">
        <f>[48]Jul!$B$19</f>
        <v>88</v>
      </c>
      <c r="AE24" s="2">
        <f>[49]Jul!$B$19</f>
        <v>0</v>
      </c>
      <c r="AF24" s="2">
        <f>[50]Jul!$B$19</f>
        <v>0</v>
      </c>
      <c r="AG24" s="2">
        <f>[51]Jul!$B$19</f>
        <v>0</v>
      </c>
      <c r="AH24" s="2">
        <f>[52]Jul!$B$19</f>
        <v>0</v>
      </c>
      <c r="AI24" s="2">
        <f>[53]Jul!$B$19</f>
        <v>0</v>
      </c>
      <c r="AJ24" s="2">
        <f>[54]Jul!$B$19</f>
        <v>0</v>
      </c>
      <c r="AK24" s="2">
        <f>[55]Jul!$B$19</f>
        <v>0</v>
      </c>
      <c r="AL24" s="1">
        <f>[56]Jul!$B$19</f>
        <v>0</v>
      </c>
      <c r="AM24" s="2">
        <f>[57]Jul!$B$19</f>
        <v>0</v>
      </c>
      <c r="AN24" s="2">
        <f>[58]Jul!$B$19</f>
        <v>0</v>
      </c>
      <c r="AO24" s="2">
        <f>[59]Jul!$B$19</f>
        <v>0</v>
      </c>
      <c r="AP24" s="2">
        <f>[60]Jul!$B$19</f>
        <v>0</v>
      </c>
      <c r="AQ24" s="2">
        <f>[61]Jul!$B$19</f>
        <v>2</v>
      </c>
      <c r="AR24" s="2">
        <f>[62]Jul!$B$19</f>
        <v>2</v>
      </c>
      <c r="AS24" s="2">
        <f>[63]Jul!$B$19</f>
        <v>0</v>
      </c>
      <c r="AT24" s="2">
        <f>[64]Jul!$B$19</f>
        <v>3</v>
      </c>
      <c r="AU24" s="2">
        <f>[65]Jul!$B$19</f>
        <v>4</v>
      </c>
      <c r="AV24" s="2">
        <f>[66]Jul!$B$19</f>
        <v>5</v>
      </c>
      <c r="AW24" s="2">
        <f>[67]Jul!$B$19</f>
        <v>0</v>
      </c>
      <c r="AX24" s="2">
        <f>[68]Jul!$B$19</f>
        <v>4</v>
      </c>
      <c r="AY24" s="2">
        <f>[69]Jul!$B$19</f>
        <v>0</v>
      </c>
      <c r="AZ24" s="2">
        <f>[70]Jul!$B$19</f>
        <v>0</v>
      </c>
      <c r="BA24" s="2">
        <f>[71]Jul!$B$19</f>
        <v>0</v>
      </c>
      <c r="BB24" s="2">
        <f>[72]Jul!$B$19</f>
        <v>0</v>
      </c>
      <c r="BC24" s="2">
        <f>[73]Jul!$B$19</f>
        <v>0</v>
      </c>
      <c r="BD24" s="2">
        <f>[74]Jul!$B$19</f>
        <v>0</v>
      </c>
      <c r="BE24" s="2">
        <f>[75]Jul!$B$19</f>
        <v>0</v>
      </c>
      <c r="BF24" s="2">
        <f>[76]Jul!$B$19</f>
        <v>0</v>
      </c>
      <c r="BG24" s="2">
        <f>[77]Jul!$B$19</f>
        <v>32</v>
      </c>
      <c r="BH24" s="2">
        <f>[78]Jul!$B$19</f>
        <v>13</v>
      </c>
      <c r="BI24" s="2">
        <f>[79]Jul!$B$19</f>
        <v>0</v>
      </c>
      <c r="BJ24" s="2">
        <f>[80]Jul!$B$19</f>
        <v>0</v>
      </c>
      <c r="BK24" s="2">
        <f>[81]Jul!$B$19</f>
        <v>0</v>
      </c>
      <c r="BL24" s="2">
        <f>[82]Jul!$B$19</f>
        <v>0</v>
      </c>
      <c r="BM24" s="2">
        <f>[83]Jul!$B$19</f>
        <v>0</v>
      </c>
      <c r="BN24" s="2">
        <f>[84]Jul!$B$19</f>
        <v>0</v>
      </c>
      <c r="BO24" s="2">
        <f>[85]Jul!$B$19</f>
        <v>0</v>
      </c>
      <c r="BP24" s="2">
        <f>[86]Jul!$B$19</f>
        <v>0</v>
      </c>
      <c r="BQ24" s="2">
        <f>[87]Jul!$B$19</f>
        <v>1</v>
      </c>
      <c r="BR24" s="2">
        <f>[88]Jul!$B$19</f>
        <v>0</v>
      </c>
      <c r="BS24" s="2">
        <f>[89]Jul!$B$19</f>
        <v>0</v>
      </c>
      <c r="BT24" s="2">
        <f>[90]Jul!$B$19</f>
        <v>0</v>
      </c>
      <c r="BU24" s="2">
        <f>[91]Jul!$B$19</f>
        <v>0</v>
      </c>
      <c r="BV24" s="1">
        <f>[92]Jul!$B$19</f>
        <v>17</v>
      </c>
      <c r="BW24" s="2">
        <f>[93]Jul!$B$19</f>
        <v>0</v>
      </c>
      <c r="BX24" s="2">
        <f>[94]Jul!$B$19</f>
        <v>57</v>
      </c>
      <c r="BY24" s="2">
        <f>[95]Jul!$B$19</f>
        <v>0</v>
      </c>
      <c r="BZ24" s="2">
        <f>[96]Jul!$B$19</f>
        <v>5</v>
      </c>
      <c r="CA24" s="2">
        <f>[97]Jul!$B$19</f>
        <v>0</v>
      </c>
      <c r="CB24" s="2">
        <f>[98]Jul!$B$19</f>
        <v>0</v>
      </c>
      <c r="CC24" s="2">
        <f>[99]Jul!$B$19</f>
        <v>1</v>
      </c>
      <c r="CD24" s="2">
        <f>[100]Jul!$B$19</f>
        <v>0</v>
      </c>
      <c r="CE24" s="2">
        <f>[101]Jul!$B$19</f>
        <v>0</v>
      </c>
      <c r="CF24" s="2">
        <f>[102]Jul!$B$19</f>
        <v>0</v>
      </c>
      <c r="CG24" s="2">
        <f>[103]Jul!$B$19</f>
        <v>0</v>
      </c>
      <c r="CH24" s="2">
        <f>[104]Jul!$B$19</f>
        <v>0</v>
      </c>
      <c r="CI24" s="2">
        <f>SUM(C24:CH24)</f>
        <v>244</v>
      </c>
    </row>
    <row r="25" spans="1:87" x14ac:dyDescent="0.2">
      <c r="A25" s="1" t="s">
        <v>40</v>
      </c>
      <c r="B25" s="1"/>
      <c r="C25" s="2">
        <f>[21]Jul!$B$20</f>
        <v>0</v>
      </c>
      <c r="D25" s="2">
        <f>[22]Jul!$B$20</f>
        <v>0</v>
      </c>
      <c r="E25" s="1">
        <f>[23]Jul!$B$20</f>
        <v>0</v>
      </c>
      <c r="F25" s="1">
        <f>[24]Jul!$B$20</f>
        <v>0</v>
      </c>
      <c r="G25" s="1">
        <f>[25]Jul!$B$20</f>
        <v>3</v>
      </c>
      <c r="H25" s="1">
        <f>[26]Jul!$B$20</f>
        <v>0</v>
      </c>
      <c r="I25" s="1">
        <f>[27]Jul!$B$20</f>
        <v>0</v>
      </c>
      <c r="J25" s="1">
        <f>[28]Jul!$B$20</f>
        <v>3</v>
      </c>
      <c r="K25" s="1">
        <f>[29]Jul!$B$20</f>
        <v>0</v>
      </c>
      <c r="L25" s="1">
        <f>[30]Jul!$B$20</f>
        <v>0</v>
      </c>
      <c r="M25" s="2">
        <f>[31]Jul!$B$20</f>
        <v>22</v>
      </c>
      <c r="N25" s="2">
        <f>[32]Jul!$B$20</f>
        <v>0</v>
      </c>
      <c r="O25" s="2">
        <f>[33]Jul!$B$20</f>
        <v>0</v>
      </c>
      <c r="P25" s="2">
        <f>[34]Jul!$B$20</f>
        <v>0</v>
      </c>
      <c r="Q25" s="2">
        <f>[35]Jul!$B$20</f>
        <v>0</v>
      </c>
      <c r="R25" s="2">
        <f>[36]Jul!$B$20</f>
        <v>0</v>
      </c>
      <c r="S25" s="1">
        <f>[37]Jul!$B$20</f>
        <v>0</v>
      </c>
      <c r="T25" s="2">
        <f>[38]Jul!$B$20</f>
        <v>0</v>
      </c>
      <c r="U25" s="2">
        <f>[39]Jul!$B$20</f>
        <v>0</v>
      </c>
      <c r="V25" s="2">
        <f>[40]Jul!$B$20</f>
        <v>0</v>
      </c>
      <c r="W25" s="2">
        <f>[41]Jul!$B$20</f>
        <v>0</v>
      </c>
      <c r="X25" s="2">
        <f>[42]Jul!$B$20</f>
        <v>0</v>
      </c>
      <c r="Y25" s="2">
        <f>[43]Jul!$B$20</f>
        <v>0</v>
      </c>
      <c r="Z25" s="2">
        <f>[44]Jul!$B$20</f>
        <v>0</v>
      </c>
      <c r="AA25" s="2">
        <f>[45]Jul!$B$20</f>
        <v>0</v>
      </c>
      <c r="AB25" s="2">
        <f>[46]Jul!$B$20</f>
        <v>0</v>
      </c>
      <c r="AC25" s="2">
        <f>[47]Jul!$B$20</f>
        <v>0</v>
      </c>
      <c r="AD25" s="2">
        <f>[48]Jul!$B$20</f>
        <v>67</v>
      </c>
      <c r="AE25" s="2">
        <f>[49]Jul!$B$20</f>
        <v>0</v>
      </c>
      <c r="AF25" s="2">
        <f>[50]Jul!$B$20</f>
        <v>0</v>
      </c>
      <c r="AG25" s="2">
        <f>[51]Jul!$B$20</f>
        <v>0</v>
      </c>
      <c r="AH25" s="2">
        <f>[52]Jul!$B$20</f>
        <v>0</v>
      </c>
      <c r="AI25" s="2">
        <f>[53]Jul!$B$20</f>
        <v>0</v>
      </c>
      <c r="AJ25" s="2">
        <f>[54]Jul!$B$20</f>
        <v>0</v>
      </c>
      <c r="AK25" s="2">
        <f>[55]Jul!$B$20</f>
        <v>0</v>
      </c>
      <c r="AL25" s="2">
        <f>[56]Jul!$B$20</f>
        <v>0</v>
      </c>
      <c r="AM25" s="2">
        <f>[57]Jul!$B$20</f>
        <v>0</v>
      </c>
      <c r="AN25" s="2">
        <f>[58]Jul!$B$20</f>
        <v>0</v>
      </c>
      <c r="AO25" s="2">
        <f>[59]Jul!$B$20</f>
        <v>0</v>
      </c>
      <c r="AP25" s="2">
        <f>[60]Jul!$B$20</f>
        <v>0</v>
      </c>
      <c r="AQ25" s="2">
        <f>[61]Jul!$B$20</f>
        <v>1</v>
      </c>
      <c r="AR25" s="2">
        <f>[62]Jul!$B$20</f>
        <v>14</v>
      </c>
      <c r="AS25" s="2">
        <f>[63]Jul!$B$20</f>
        <v>0</v>
      </c>
      <c r="AT25" s="2">
        <f>[64]Jul!$B$20</f>
        <v>427</v>
      </c>
      <c r="AU25" s="2">
        <f>[65]Jul!$B$20</f>
        <v>8</v>
      </c>
      <c r="AV25" s="2">
        <f>[66]Jul!$B$20</f>
        <v>56</v>
      </c>
      <c r="AW25" s="2">
        <f>[67]Jul!$B$20</f>
        <v>0</v>
      </c>
      <c r="AX25" s="2">
        <f>[68]Jul!$B$20</f>
        <v>6</v>
      </c>
      <c r="AY25" s="2">
        <f>[69]Jul!$B$20</f>
        <v>0</v>
      </c>
      <c r="AZ25" s="2">
        <f>[70]Jul!$B$20</f>
        <v>0</v>
      </c>
      <c r="BA25" s="2">
        <f>[71]Jul!$B$20</f>
        <v>0</v>
      </c>
      <c r="BB25" s="2">
        <f>[72]Jul!$B$20</f>
        <v>0</v>
      </c>
      <c r="BC25" s="2">
        <f>[73]Jul!$B$20</f>
        <v>0</v>
      </c>
      <c r="BD25" s="2">
        <f>[74]Jul!$B$20</f>
        <v>0</v>
      </c>
      <c r="BE25" s="2">
        <f>[75]Jul!$B$20</f>
        <v>0</v>
      </c>
      <c r="BF25" s="2">
        <f>[76]Jul!$B$20</f>
        <v>0</v>
      </c>
      <c r="BG25" s="2">
        <f>[77]Jul!$B$20</f>
        <v>654</v>
      </c>
      <c r="BH25" s="2">
        <f>[78]Jul!$B$20</f>
        <v>11</v>
      </c>
      <c r="BI25" s="2">
        <f>[79]Jul!$B$20</f>
        <v>0</v>
      </c>
      <c r="BJ25" s="2">
        <f>[80]Jul!$B$20</f>
        <v>0</v>
      </c>
      <c r="BK25" s="2">
        <f>[81]Jul!$B$20</f>
        <v>1</v>
      </c>
      <c r="BL25" s="2">
        <f>[82]Jul!$B$20</f>
        <v>0</v>
      </c>
      <c r="BM25" s="2">
        <f>[83]Jul!$B$20</f>
        <v>0</v>
      </c>
      <c r="BN25" s="2">
        <f>[84]Jul!$B$20</f>
        <v>0</v>
      </c>
      <c r="BO25" s="2">
        <f>[85]Jul!$B$20</f>
        <v>0</v>
      </c>
      <c r="BP25" s="2">
        <f>[86]Jul!$B$20</f>
        <v>0</v>
      </c>
      <c r="BQ25" s="2">
        <f>[87]Jul!$B$20</f>
        <v>6</v>
      </c>
      <c r="BR25" s="2">
        <f>[88]Jul!$B$20</f>
        <v>45</v>
      </c>
      <c r="BS25" s="2">
        <f>[89]Jul!$B$20</f>
        <v>0</v>
      </c>
      <c r="BT25" s="2">
        <f>[90]Jul!$B$20</f>
        <v>0</v>
      </c>
      <c r="BU25" s="2">
        <f>[91]Jul!$B$20</f>
        <v>0</v>
      </c>
      <c r="BV25" s="1">
        <f>[92]Jul!$B$20</f>
        <v>73</v>
      </c>
      <c r="BW25" s="2">
        <f>[93]Jul!$B$20</f>
        <v>0</v>
      </c>
      <c r="BX25" s="2">
        <f>[94]Jul!$B$20</f>
        <v>283</v>
      </c>
      <c r="BY25" s="2">
        <f>[95]Jul!$B$20</f>
        <v>0</v>
      </c>
      <c r="BZ25" s="2">
        <f>[96]Jul!$B$20</f>
        <v>770</v>
      </c>
      <c r="CA25" s="2">
        <f>[97]Jul!$B$20</f>
        <v>0</v>
      </c>
      <c r="CB25" s="2">
        <f>[98]Jul!$B$20</f>
        <v>0</v>
      </c>
      <c r="CC25" s="2">
        <f>[99]Jul!$B$20</f>
        <v>1455</v>
      </c>
      <c r="CD25" s="2">
        <f>[100]Jul!$B$20</f>
        <v>0</v>
      </c>
      <c r="CE25" s="2">
        <f>[101]Jul!$B$20</f>
        <v>0</v>
      </c>
      <c r="CF25" s="2">
        <f>[102]Jul!$B$20</f>
        <v>0</v>
      </c>
      <c r="CG25" s="2">
        <f>[103]Jul!$B$20</f>
        <v>0</v>
      </c>
      <c r="CH25" s="2">
        <f>[104]Jul!$B$20</f>
        <v>0</v>
      </c>
      <c r="CI25" s="2">
        <f>SUM(C25:CH25)</f>
        <v>3905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6</v>
      </c>
      <c r="H26" s="1">
        <f t="shared" si="42"/>
        <v>0</v>
      </c>
      <c r="I26" s="1">
        <f t="shared" si="42"/>
        <v>0</v>
      </c>
      <c r="J26" s="1">
        <f t="shared" si="42"/>
        <v>4</v>
      </c>
      <c r="K26" s="1">
        <f t="shared" si="42"/>
        <v>0</v>
      </c>
      <c r="L26" s="1">
        <f t="shared" si="42"/>
        <v>0</v>
      </c>
      <c r="M26" s="1">
        <f t="shared" si="42"/>
        <v>28</v>
      </c>
      <c r="N26" s="1">
        <f t="shared" si="42"/>
        <v>0</v>
      </c>
      <c r="O26" s="1">
        <f t="shared" si="42"/>
        <v>0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155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0</v>
      </c>
      <c r="AK26" s="1">
        <f t="shared" si="46"/>
        <v>0</v>
      </c>
      <c r="AL26" s="1">
        <f t="shared" si="46"/>
        <v>0</v>
      </c>
      <c r="AM26" s="1">
        <f t="shared" si="46"/>
        <v>0</v>
      </c>
      <c r="AN26" s="1">
        <f t="shared" ref="AN26:AO26" si="47">SUM(AN24:AN25)</f>
        <v>0</v>
      </c>
      <c r="AO26" s="1">
        <f t="shared" si="47"/>
        <v>0</v>
      </c>
      <c r="AP26" s="1">
        <f t="shared" si="46"/>
        <v>0</v>
      </c>
      <c r="AQ26" s="1">
        <f t="shared" si="46"/>
        <v>3</v>
      </c>
      <c r="AR26" s="1">
        <f t="shared" si="46"/>
        <v>16</v>
      </c>
      <c r="AS26" s="1">
        <f t="shared" si="46"/>
        <v>0</v>
      </c>
      <c r="AT26" s="1">
        <f t="shared" si="46"/>
        <v>430</v>
      </c>
      <c r="AU26" s="1">
        <f t="shared" ref="AU26:BA26" si="48">SUM(AU24:AU25)</f>
        <v>12</v>
      </c>
      <c r="AV26" s="1">
        <f t="shared" si="48"/>
        <v>61</v>
      </c>
      <c r="AW26" s="1">
        <f t="shared" si="48"/>
        <v>0</v>
      </c>
      <c r="AX26" s="1">
        <f t="shared" si="48"/>
        <v>10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686</v>
      </c>
      <c r="BH26" s="1">
        <f t="shared" ref="BH26:BM26" si="52">SUM(BH24:BH25)</f>
        <v>24</v>
      </c>
      <c r="BI26" s="1">
        <f t="shared" si="52"/>
        <v>0</v>
      </c>
      <c r="BJ26" s="1">
        <f t="shared" si="52"/>
        <v>0</v>
      </c>
      <c r="BK26" s="1">
        <f t="shared" si="52"/>
        <v>1</v>
      </c>
      <c r="BL26" s="1">
        <f t="shared" si="52"/>
        <v>0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7</v>
      </c>
      <c r="BR26" s="1">
        <f t="shared" si="53"/>
        <v>45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90</v>
      </c>
      <c r="BW26" s="1">
        <f t="shared" si="53"/>
        <v>0</v>
      </c>
      <c r="BX26" s="1">
        <f t="shared" si="53"/>
        <v>340</v>
      </c>
      <c r="BY26" s="1">
        <f t="shared" si="53"/>
        <v>0</v>
      </c>
      <c r="BZ26" s="1">
        <f t="shared" si="53"/>
        <v>775</v>
      </c>
      <c r="CA26" s="1">
        <f t="shared" si="53"/>
        <v>0</v>
      </c>
      <c r="CB26" s="1">
        <f t="shared" si="53"/>
        <v>0</v>
      </c>
      <c r="CC26" s="1">
        <f t="shared" si="53"/>
        <v>1456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4149</v>
      </c>
    </row>
    <row r="27" spans="1:87" x14ac:dyDescent="0.2">
      <c r="A27" s="6" t="s">
        <v>42</v>
      </c>
      <c r="B27" s="6"/>
      <c r="C27" s="1">
        <f t="shared" ref="C27:R27" si="55">SUM(C22,C26)</f>
        <v>19</v>
      </c>
      <c r="D27" s="1">
        <f t="shared" ref="D27" si="56">SUM(D22,D26)</f>
        <v>102</v>
      </c>
      <c r="E27" s="1">
        <f t="shared" si="55"/>
        <v>12</v>
      </c>
      <c r="F27" s="1">
        <f t="shared" si="55"/>
        <v>6</v>
      </c>
      <c r="G27" s="1">
        <f t="shared" si="55"/>
        <v>26</v>
      </c>
      <c r="H27" s="1">
        <f t="shared" si="55"/>
        <v>1237</v>
      </c>
      <c r="I27" s="1">
        <f t="shared" si="55"/>
        <v>52</v>
      </c>
      <c r="J27" s="1">
        <f t="shared" si="55"/>
        <v>48</v>
      </c>
      <c r="K27" s="1">
        <f t="shared" si="55"/>
        <v>82</v>
      </c>
      <c r="L27" s="1">
        <f t="shared" si="55"/>
        <v>54</v>
      </c>
      <c r="M27" s="1">
        <f t="shared" si="55"/>
        <v>96</v>
      </c>
      <c r="N27" s="1">
        <f t="shared" si="55"/>
        <v>25</v>
      </c>
      <c r="O27" s="1">
        <f t="shared" si="55"/>
        <v>38</v>
      </c>
      <c r="P27" s="1">
        <f t="shared" ref="P27" si="57">SUM(P22,P26)</f>
        <v>318</v>
      </c>
      <c r="Q27" s="1">
        <f t="shared" si="55"/>
        <v>27</v>
      </c>
      <c r="R27" s="1">
        <f t="shared" si="55"/>
        <v>24</v>
      </c>
      <c r="S27" s="1">
        <f>SUM(S22,S26)</f>
        <v>13</v>
      </c>
      <c r="T27" s="1">
        <f>SUM(T22,T26)</f>
        <v>28</v>
      </c>
      <c r="U27" s="1">
        <f t="shared" ref="U27:AA27" si="58">SUM(U22,U26)</f>
        <v>85</v>
      </c>
      <c r="V27" s="1">
        <f t="shared" si="58"/>
        <v>10</v>
      </c>
      <c r="W27" s="1">
        <f t="shared" si="58"/>
        <v>5</v>
      </c>
      <c r="X27" s="1">
        <f t="shared" si="58"/>
        <v>82</v>
      </c>
      <c r="Y27" s="1">
        <f t="shared" si="58"/>
        <v>55</v>
      </c>
      <c r="Z27" s="1">
        <f t="shared" ref="Z27" si="59">SUM(Z22,Z26)</f>
        <v>3</v>
      </c>
      <c r="AA27" s="1">
        <f t="shared" si="58"/>
        <v>35</v>
      </c>
      <c r="AB27" s="1">
        <f>SUM(AB26,AB22)</f>
        <v>20</v>
      </c>
      <c r="AC27" s="1">
        <f>SUM(AC26,AC22)</f>
        <v>168</v>
      </c>
      <c r="AD27" s="1">
        <f>SUM(AD22,AD26)</f>
        <v>204</v>
      </c>
      <c r="AE27" s="1">
        <f>SUM(AE22,AE26)</f>
        <v>52</v>
      </c>
      <c r="AF27" s="1">
        <f>SUM(AF22,AF26)</f>
        <v>5</v>
      </c>
      <c r="AG27" s="1">
        <f t="shared" ref="AG27:AI27" si="60">SUM(AG22,AG26)</f>
        <v>51</v>
      </c>
      <c r="AH27" s="1">
        <f t="shared" si="60"/>
        <v>54</v>
      </c>
      <c r="AI27" s="1">
        <f t="shared" si="60"/>
        <v>15</v>
      </c>
      <c r="AJ27" s="1">
        <f>SUM(AJ22,AJ26)</f>
        <v>74</v>
      </c>
      <c r="AK27" s="1">
        <f>SUM(AK22,AK26)</f>
        <v>73</v>
      </c>
      <c r="AL27" s="1">
        <f>SUM(AL22,AL26)</f>
        <v>15</v>
      </c>
      <c r="AM27" s="1">
        <f>SUM(AM26,AM22)</f>
        <v>27</v>
      </c>
      <c r="AN27" s="1">
        <f>SUM(AN26,AN22)</f>
        <v>3</v>
      </c>
      <c r="AO27" s="1">
        <f>SUM(AO26,AO22)</f>
        <v>7</v>
      </c>
      <c r="AP27" s="1">
        <f>SUM(AP26,AP22)</f>
        <v>476</v>
      </c>
      <c r="AQ27" s="1">
        <f t="shared" ref="AQ27:BG27" si="61">SUM(AQ22,AQ26)</f>
        <v>72</v>
      </c>
      <c r="AR27" s="1">
        <f t="shared" si="61"/>
        <v>116</v>
      </c>
      <c r="AS27" s="1">
        <f t="shared" si="61"/>
        <v>173</v>
      </c>
      <c r="AT27" s="1">
        <f t="shared" si="61"/>
        <v>662</v>
      </c>
      <c r="AU27" s="1">
        <f t="shared" si="61"/>
        <v>22</v>
      </c>
      <c r="AV27" s="1">
        <f t="shared" si="61"/>
        <v>133</v>
      </c>
      <c r="AW27" s="1">
        <f t="shared" si="61"/>
        <v>28</v>
      </c>
      <c r="AX27" s="1">
        <f t="shared" ref="AX27" si="62">SUM(AX22,AX26)</f>
        <v>37</v>
      </c>
      <c r="AY27" s="1">
        <f t="shared" si="61"/>
        <v>13</v>
      </c>
      <c r="AZ27" s="1">
        <f t="shared" si="61"/>
        <v>73</v>
      </c>
      <c r="BA27" s="1">
        <f t="shared" ref="BA27" si="63">SUM(BA22,BA26)</f>
        <v>9</v>
      </c>
      <c r="BB27" s="1">
        <f t="shared" si="61"/>
        <v>47</v>
      </c>
      <c r="BC27" s="1">
        <f t="shared" ref="BC27" si="64">SUM(BC22,BC26)</f>
        <v>6</v>
      </c>
      <c r="BD27" s="1">
        <f t="shared" ref="BD27" si="65">SUM(BD22,BD26)</f>
        <v>14</v>
      </c>
      <c r="BE27" s="1">
        <f t="shared" si="61"/>
        <v>33</v>
      </c>
      <c r="BF27" s="1">
        <f t="shared" si="61"/>
        <v>26</v>
      </c>
      <c r="BG27" s="1">
        <f t="shared" si="61"/>
        <v>1040</v>
      </c>
      <c r="BH27" s="1">
        <f t="shared" ref="BH27:BM27" si="66">SUM(BH22,BH26)</f>
        <v>134</v>
      </c>
      <c r="BI27" s="1">
        <f t="shared" si="66"/>
        <v>14</v>
      </c>
      <c r="BJ27" s="1">
        <f t="shared" si="66"/>
        <v>50</v>
      </c>
      <c r="BK27" s="1">
        <f t="shared" si="66"/>
        <v>2242</v>
      </c>
      <c r="BL27" s="1">
        <f t="shared" si="66"/>
        <v>34</v>
      </c>
      <c r="BM27" s="1">
        <f t="shared" si="66"/>
        <v>85</v>
      </c>
      <c r="BN27" s="1">
        <f t="shared" ref="BN27:CC27" si="67">SUM(BN22,BN26)</f>
        <v>13</v>
      </c>
      <c r="BO27" s="1">
        <f t="shared" si="67"/>
        <v>128</v>
      </c>
      <c r="BP27" s="1">
        <f t="shared" si="67"/>
        <v>25</v>
      </c>
      <c r="BQ27" s="1">
        <f>SUM(BQ22,BQ26)</f>
        <v>13</v>
      </c>
      <c r="BR27" s="1">
        <f t="shared" si="67"/>
        <v>51</v>
      </c>
      <c r="BS27" s="1">
        <f t="shared" si="67"/>
        <v>1</v>
      </c>
      <c r="BT27" s="1">
        <f t="shared" si="67"/>
        <v>181</v>
      </c>
      <c r="BU27" s="1">
        <f t="shared" ref="BU27" si="68">SUM(BU22,BU26)</f>
        <v>3504</v>
      </c>
      <c r="BV27" s="1">
        <f t="shared" si="67"/>
        <v>158</v>
      </c>
      <c r="BW27" s="1">
        <f t="shared" si="67"/>
        <v>575</v>
      </c>
      <c r="BX27" s="1">
        <f t="shared" si="67"/>
        <v>462</v>
      </c>
      <c r="BY27" s="1">
        <f t="shared" si="67"/>
        <v>50</v>
      </c>
      <c r="BZ27" s="1">
        <f t="shared" si="67"/>
        <v>1210</v>
      </c>
      <c r="CA27" s="1">
        <f t="shared" si="67"/>
        <v>11</v>
      </c>
      <c r="CB27" s="1">
        <f t="shared" si="67"/>
        <v>195</v>
      </c>
      <c r="CC27" s="1">
        <f t="shared" si="67"/>
        <v>2555</v>
      </c>
      <c r="CD27" s="1">
        <f>SUM(CD22,CD26)</f>
        <v>195</v>
      </c>
      <c r="CE27" s="1">
        <f>SUM(CE22,CE26)</f>
        <v>356</v>
      </c>
      <c r="CF27" s="1">
        <f>SUM(CF22,CF26)</f>
        <v>44</v>
      </c>
      <c r="CG27" s="1">
        <f>SUM(CG22,CG26)</f>
        <v>7</v>
      </c>
      <c r="CH27" s="1">
        <f>SUM(CH22,CH26)</f>
        <v>9</v>
      </c>
      <c r="CI27" s="2">
        <f>SUM(C27:CH27)</f>
        <v>18532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>
        <f t="shared" si="69"/>
        <v>0.33333333333333331</v>
      </c>
      <c r="H29" s="3" t="e">
        <f t="shared" si="69"/>
        <v>#DIV/0!</v>
      </c>
      <c r="I29" s="3" t="e">
        <f t="shared" si="69"/>
        <v>#DIV/0!</v>
      </c>
      <c r="J29" s="3">
        <f t="shared" si="69"/>
        <v>1</v>
      </c>
      <c r="K29" s="3" t="e">
        <f t="shared" si="69"/>
        <v>#DIV/0!</v>
      </c>
      <c r="L29" s="3" t="e">
        <f t="shared" si="69"/>
        <v>#DIV/0!</v>
      </c>
      <c r="M29" s="3">
        <f t="shared" si="69"/>
        <v>0.33333333333333331</v>
      </c>
      <c r="N29" s="3" t="e">
        <f t="shared" si="69"/>
        <v>#DIV/0!</v>
      </c>
      <c r="O29" s="3" t="e">
        <f t="shared" si="69"/>
        <v>#DIV/0!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>
        <f t="shared" si="69"/>
        <v>0.11363636363636363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 t="shared" si="69"/>
        <v>#DIV/0!</v>
      </c>
      <c r="AN29" s="3" t="e">
        <f t="shared" ref="AN29:AO29" si="73">AN11/AN24</f>
        <v>#DIV/0!</v>
      </c>
      <c r="AO29" s="3" t="e">
        <f t="shared" si="73"/>
        <v>#DIV/0!</v>
      </c>
      <c r="AP29" s="3" t="e">
        <f t="shared" si="69"/>
        <v>#DIV/0!</v>
      </c>
      <c r="AQ29" s="3">
        <f t="shared" si="69"/>
        <v>0</v>
      </c>
      <c r="AR29" s="3">
        <f t="shared" si="69"/>
        <v>0</v>
      </c>
      <c r="AS29" s="3" t="e">
        <f t="shared" si="69"/>
        <v>#DIV/0!</v>
      </c>
      <c r="AT29" s="3">
        <f t="shared" si="69"/>
        <v>22</v>
      </c>
      <c r="AU29" s="3">
        <f t="shared" si="69"/>
        <v>0</v>
      </c>
      <c r="AV29" s="3">
        <f t="shared" si="69"/>
        <v>1.2</v>
      </c>
      <c r="AW29" s="3" t="e">
        <f t="shared" si="69"/>
        <v>#DIV/0!</v>
      </c>
      <c r="AX29" s="3">
        <f t="shared" ref="AX29" si="74">AX11/AX24</f>
        <v>0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>
        <f t="shared" si="69"/>
        <v>14.65625</v>
      </c>
      <c r="BH29" s="3">
        <f t="shared" si="69"/>
        <v>0.46153846153846156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>
        <f>BQ11/BQ24</f>
        <v>0</v>
      </c>
      <c r="BR29" s="3" t="e">
        <f t="shared" si="69"/>
        <v>#DIV/0!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>
        <f t="shared" si="69"/>
        <v>0.47058823529411764</v>
      </c>
      <c r="BW29" s="3" t="e">
        <f t="shared" si="69"/>
        <v>#DIV/0!</v>
      </c>
      <c r="BX29" s="3">
        <f t="shared" ref="BX29:CH29" si="80">BX11/BX24</f>
        <v>2</v>
      </c>
      <c r="BY29" s="3" t="e">
        <f t="shared" si="80"/>
        <v>#DIV/0!</v>
      </c>
      <c r="BZ29" s="3">
        <f t="shared" si="80"/>
        <v>16.2</v>
      </c>
      <c r="CA29" s="3" t="e">
        <f t="shared" si="80"/>
        <v>#DIV/0!</v>
      </c>
      <c r="CB29" s="3" t="e">
        <f t="shared" si="80"/>
        <v>#DIV/0!</v>
      </c>
      <c r="CC29" s="3">
        <f t="shared" si="80"/>
        <v>24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 t="e">
        <f t="shared" si="80"/>
        <v>#DIV/0!</v>
      </c>
      <c r="CI29" s="2"/>
    </row>
    <row r="30" spans="1:87" x14ac:dyDescent="0.2">
      <c r="A30" s="1" t="s">
        <v>43</v>
      </c>
      <c r="B30" s="3"/>
      <c r="C30" s="3">
        <f t="shared" ref="C30:BW30" si="82">C6/C19</f>
        <v>0.26666666666666666</v>
      </c>
      <c r="D30" s="3">
        <f t="shared" ref="D30" si="83">D6/D19</f>
        <v>1.7450980392156863</v>
      </c>
      <c r="E30" s="3">
        <f t="shared" si="82"/>
        <v>5.2857142857142856</v>
      </c>
      <c r="F30" s="3" t="e">
        <f t="shared" si="82"/>
        <v>#DIV/0!</v>
      </c>
      <c r="G30" s="3">
        <f t="shared" si="82"/>
        <v>4.5625</v>
      </c>
      <c r="H30" s="3">
        <f t="shared" si="82"/>
        <v>0</v>
      </c>
      <c r="I30" s="3">
        <f t="shared" si="82"/>
        <v>1.2244897959183674</v>
      </c>
      <c r="J30" s="3">
        <f t="shared" si="82"/>
        <v>3.3103448275862069</v>
      </c>
      <c r="K30" s="3">
        <f t="shared" si="82"/>
        <v>1.2222222222222223</v>
      </c>
      <c r="L30" s="3">
        <f t="shared" si="82"/>
        <v>1.4722222222222223</v>
      </c>
      <c r="M30" s="3">
        <f t="shared" si="82"/>
        <v>2.3260869565217392</v>
      </c>
      <c r="N30" s="3">
        <f t="shared" si="82"/>
        <v>4.0714285714285712</v>
      </c>
      <c r="O30" s="3">
        <f t="shared" si="82"/>
        <v>5.1818181818181817</v>
      </c>
      <c r="P30" s="3">
        <f t="shared" ref="P30" si="84">P6/P19</f>
        <v>1.5660377358490567</v>
      </c>
      <c r="Q30" s="3">
        <f t="shared" si="82"/>
        <v>5.583333333333333</v>
      </c>
      <c r="R30" s="3">
        <f t="shared" si="82"/>
        <v>5.2380952380952381</v>
      </c>
      <c r="S30" s="3">
        <f>S6/S19</f>
        <v>21.666666666666668</v>
      </c>
      <c r="T30" s="3">
        <f t="shared" si="82"/>
        <v>6.8421052631578947</v>
      </c>
      <c r="U30" s="2">
        <f t="shared" si="82"/>
        <v>0</v>
      </c>
      <c r="V30" s="3">
        <f t="shared" si="82"/>
        <v>13.142857142857142</v>
      </c>
      <c r="W30" s="3">
        <f t="shared" si="82"/>
        <v>16.333333333333332</v>
      </c>
      <c r="X30" s="3">
        <f t="shared" si="82"/>
        <v>1.1014492753623188</v>
      </c>
      <c r="Y30" s="3">
        <f t="shared" si="82"/>
        <v>2.0769230769230771</v>
      </c>
      <c r="Z30" s="3">
        <f t="shared" ref="Z30" si="85">Z6/Z19</f>
        <v>8</v>
      </c>
      <c r="AA30" s="3">
        <f t="shared" si="82"/>
        <v>2.5</v>
      </c>
      <c r="AB30" s="3">
        <f t="shared" si="82"/>
        <v>1.8888888888888888</v>
      </c>
      <c r="AC30" s="3">
        <f t="shared" si="82"/>
        <v>0.69930069930069927</v>
      </c>
      <c r="AD30" s="3">
        <f t="shared" si="82"/>
        <v>0.43243243243243246</v>
      </c>
      <c r="AE30" s="3">
        <f t="shared" si="82"/>
        <v>1.1219512195121952</v>
      </c>
      <c r="AF30" s="3">
        <f t="shared" si="82"/>
        <v>8</v>
      </c>
      <c r="AG30" s="3">
        <f t="shared" si="82"/>
        <v>1.5128205128205128</v>
      </c>
      <c r="AH30" s="3">
        <f t="shared" si="82"/>
        <v>1.6862745098039216</v>
      </c>
      <c r="AI30" s="3">
        <f t="shared" si="82"/>
        <v>1.6923076923076923</v>
      </c>
      <c r="AJ30" s="3">
        <f t="shared" si="82"/>
        <v>1.5142857142857142</v>
      </c>
      <c r="AK30" s="3">
        <f t="shared" si="82"/>
        <v>0.26027397260273971</v>
      </c>
      <c r="AL30" s="3">
        <f t="shared" si="82"/>
        <v>1.8</v>
      </c>
      <c r="AM30" s="3">
        <f t="shared" si="82"/>
        <v>2.375</v>
      </c>
      <c r="AN30" s="3">
        <f t="shared" ref="AN30:AO30" si="86">AN6/AN19</f>
        <v>0.33333333333333331</v>
      </c>
      <c r="AO30" s="3">
        <f t="shared" si="86"/>
        <v>0</v>
      </c>
      <c r="AP30" s="3">
        <f t="shared" si="82"/>
        <v>1.0357142857142858</v>
      </c>
      <c r="AQ30" s="3">
        <f t="shared" si="82"/>
        <v>2.7777777777777777</v>
      </c>
      <c r="AR30" s="3">
        <f t="shared" si="82"/>
        <v>0.31764705882352939</v>
      </c>
      <c r="AS30" s="3">
        <f t="shared" si="82"/>
        <v>2.4642857142857144</v>
      </c>
      <c r="AT30" s="3">
        <f t="shared" si="82"/>
        <v>1.1879699248120301</v>
      </c>
      <c r="AU30" s="3">
        <f t="shared" si="82"/>
        <v>11.714285714285714</v>
      </c>
      <c r="AV30" s="3">
        <f t="shared" si="82"/>
        <v>1.6862745098039216</v>
      </c>
      <c r="AW30" s="3">
        <f t="shared" si="82"/>
        <v>0.875</v>
      </c>
      <c r="AX30" s="3" t="e">
        <f t="shared" ref="AX30" si="87">AX6/AX19</f>
        <v>#DIV/0!</v>
      </c>
      <c r="AY30" s="3">
        <f t="shared" si="82"/>
        <v>3.8</v>
      </c>
      <c r="AZ30" s="3">
        <f t="shared" si="82"/>
        <v>3.1904761904761907</v>
      </c>
      <c r="BA30" s="3">
        <f t="shared" ref="BA30" si="88">BA6/BA19</f>
        <v>10.6</v>
      </c>
      <c r="BB30" s="3">
        <f t="shared" si="82"/>
        <v>5.2173913043478262</v>
      </c>
      <c r="BC30" s="3">
        <f t="shared" ref="BC30" si="89">BC6/BC19</f>
        <v>0.66666666666666663</v>
      </c>
      <c r="BD30" s="3">
        <f t="shared" ref="BD30" si="90">BD6/BD19</f>
        <v>12</v>
      </c>
      <c r="BE30" s="3">
        <f t="shared" si="82"/>
        <v>3.8</v>
      </c>
      <c r="BF30" s="3">
        <f t="shared" si="82"/>
        <v>8</v>
      </c>
      <c r="BG30" s="3">
        <f t="shared" si="82"/>
        <v>1.7050847457627119</v>
      </c>
      <c r="BH30" s="3">
        <f t="shared" si="82"/>
        <v>0.52564102564102566</v>
      </c>
      <c r="BI30" s="3">
        <f t="shared" si="82"/>
        <v>11.625</v>
      </c>
      <c r="BJ30" s="3">
        <f t="shared" ref="BJ30" si="91">BJ6/BJ19</f>
        <v>0.62</v>
      </c>
      <c r="BK30" s="3">
        <f t="shared" si="82"/>
        <v>1.1714285714285715</v>
      </c>
      <c r="BL30" s="3">
        <f t="shared" si="82"/>
        <v>4</v>
      </c>
      <c r="BM30" s="3">
        <f t="shared" si="82"/>
        <v>0.4823529411764706</v>
      </c>
      <c r="BN30" s="3">
        <f t="shared" si="82"/>
        <v>1</v>
      </c>
      <c r="BO30" s="3">
        <f t="shared" si="82"/>
        <v>2.8679245283018866</v>
      </c>
      <c r="BP30" s="3">
        <f t="shared" si="82"/>
        <v>2.5333333333333332</v>
      </c>
      <c r="BQ30" s="3">
        <f>BQ6/BQ19</f>
        <v>32.666666666666664</v>
      </c>
      <c r="BR30" s="3">
        <f t="shared" si="82"/>
        <v>12.4</v>
      </c>
      <c r="BS30" s="3" t="e">
        <f t="shared" si="82"/>
        <v>#DIV/0!</v>
      </c>
      <c r="BT30" s="3">
        <f t="shared" si="82"/>
        <v>5.7121212121212119</v>
      </c>
      <c r="BU30" s="3">
        <f t="shared" ref="BU30" si="92">BU6/BU19</f>
        <v>0.2865296803652968</v>
      </c>
      <c r="BV30" s="3">
        <f t="shared" si="82"/>
        <v>9.4</v>
      </c>
      <c r="BW30" s="3">
        <f t="shared" si="82"/>
        <v>2.180327868852459</v>
      </c>
      <c r="BX30" s="3">
        <f t="shared" ref="BX30:CH30" si="93">BX6/BX19</f>
        <v>2</v>
      </c>
      <c r="BY30" s="3">
        <f t="shared" si="93"/>
        <v>0.5</v>
      </c>
      <c r="BZ30" s="3">
        <f t="shared" si="93"/>
        <v>2.5877862595419847</v>
      </c>
      <c r="CA30" s="3" t="e">
        <f t="shared" si="93"/>
        <v>#DIV/0!</v>
      </c>
      <c r="CB30" s="3">
        <f t="shared" si="93"/>
        <v>1.6016949152542372</v>
      </c>
      <c r="CC30" s="3">
        <f t="shared" si="93"/>
        <v>0.96456086286594767</v>
      </c>
      <c r="CD30" s="3">
        <f t="shared" si="93"/>
        <v>2.095890410958904</v>
      </c>
      <c r="CE30" s="3">
        <f t="shared" ref="CE30" si="94">CE6/CE19</f>
        <v>1.303370786516854</v>
      </c>
      <c r="CF30" s="3">
        <f t="shared" si="93"/>
        <v>0.51219512195121952</v>
      </c>
      <c r="CG30" s="3">
        <f t="shared" si="93"/>
        <v>6.666666666666667</v>
      </c>
      <c r="CH30" s="3">
        <f t="shared" si="93"/>
        <v>8.6666666666666661</v>
      </c>
      <c r="CI30" s="2"/>
    </row>
    <row r="31" spans="1:87" x14ac:dyDescent="0.2">
      <c r="A31" s="1" t="s">
        <v>44</v>
      </c>
      <c r="B31" s="3"/>
      <c r="C31" s="3">
        <f t="shared" ref="C31:BW31" si="95">SUM(C5:C7,C11)/SUM(C18:C20,C24)</f>
        <v>0.21052631578947367</v>
      </c>
      <c r="D31" s="3">
        <f t="shared" ref="D31" si="96">SUM(D5:D7,D11)/SUM(D18:D20,D24)</f>
        <v>1.7450980392156863</v>
      </c>
      <c r="E31" s="3">
        <f t="shared" si="95"/>
        <v>6.416666666666667</v>
      </c>
      <c r="F31" s="3">
        <f t="shared" si="95"/>
        <v>7.333333333333333</v>
      </c>
      <c r="G31" s="3">
        <f t="shared" si="95"/>
        <v>3.652173913043478</v>
      </c>
      <c r="H31" s="3">
        <f t="shared" si="95"/>
        <v>0</v>
      </c>
      <c r="I31" s="3">
        <f t="shared" si="95"/>
        <v>1.3076923076923077</v>
      </c>
      <c r="J31" s="3">
        <f t="shared" si="95"/>
        <v>2.6976744186046511</v>
      </c>
      <c r="K31" s="3">
        <f t="shared" si="95"/>
        <v>0.78048780487804881</v>
      </c>
      <c r="L31" s="3">
        <f t="shared" si="95"/>
        <v>1.2037037037037037</v>
      </c>
      <c r="M31" s="3">
        <f t="shared" si="95"/>
        <v>2.1617647058823528</v>
      </c>
      <c r="N31" s="3">
        <f t="shared" si="95"/>
        <v>3.125</v>
      </c>
      <c r="O31" s="3">
        <f t="shared" si="95"/>
        <v>2.6</v>
      </c>
      <c r="P31" s="3">
        <f t="shared" ref="P31" si="97">SUM(P5:P7,P11)/SUM(P18:P20,P24)</f>
        <v>1.5660377358490567</v>
      </c>
      <c r="Q31" s="3">
        <f t="shared" si="95"/>
        <v>2.9629629629629628</v>
      </c>
      <c r="R31" s="3">
        <f t="shared" si="95"/>
        <v>5.208333333333333</v>
      </c>
      <c r="S31" s="3">
        <f>SUM(S5:S7,S11)/SUM(S18:S20,S24)</f>
        <v>11.538461538461538</v>
      </c>
      <c r="T31" s="3">
        <f t="shared" si="95"/>
        <v>5.5</v>
      </c>
      <c r="U31" s="2">
        <f t="shared" si="95"/>
        <v>0</v>
      </c>
      <c r="V31" s="3">
        <f t="shared" si="95"/>
        <v>9.4</v>
      </c>
      <c r="W31" s="3">
        <f t="shared" si="95"/>
        <v>12.6</v>
      </c>
      <c r="X31" s="3">
        <f t="shared" si="95"/>
        <v>1.0487804878048781</v>
      </c>
      <c r="Y31" s="3">
        <f t="shared" si="95"/>
        <v>2.9272727272727272</v>
      </c>
      <c r="Z31" s="3">
        <f t="shared" ref="Z31" si="98">SUM(Z5:Z7,Z11)/SUM(Z18:Z20,Z24)</f>
        <v>3.3333333333333335</v>
      </c>
      <c r="AA31" s="3">
        <f t="shared" si="95"/>
        <v>1.8285714285714285</v>
      </c>
      <c r="AB31" s="3">
        <f t="shared" si="95"/>
        <v>1.75</v>
      </c>
      <c r="AC31" s="3">
        <f t="shared" si="95"/>
        <v>0.6785714285714286</v>
      </c>
      <c r="AD31" s="3">
        <f t="shared" si="95"/>
        <v>0.21167883211678831</v>
      </c>
      <c r="AE31" s="3">
        <f t="shared" si="95"/>
        <v>1.0576923076923077</v>
      </c>
      <c r="AF31" s="3">
        <f t="shared" si="95"/>
        <v>1.8</v>
      </c>
      <c r="AG31" s="3">
        <f t="shared" si="95"/>
        <v>1.5294117647058822</v>
      </c>
      <c r="AH31" s="3">
        <f t="shared" si="95"/>
        <v>1.8518518518518519</v>
      </c>
      <c r="AI31" s="3">
        <f t="shared" si="95"/>
        <v>1.6666666666666667</v>
      </c>
      <c r="AJ31" s="3">
        <f t="shared" si="95"/>
        <v>0.83333333333333337</v>
      </c>
      <c r="AK31" s="3">
        <f t="shared" si="95"/>
        <v>0.26027397260273971</v>
      </c>
      <c r="AL31" s="3">
        <f t="shared" si="95"/>
        <v>1.8</v>
      </c>
      <c r="AM31" s="3">
        <f t="shared" si="95"/>
        <v>2.4814814814814814</v>
      </c>
      <c r="AN31" s="3">
        <f t="shared" ref="AN31:AO31" si="99">SUM(AN5:AN7,AN11)/SUM(AN18:AN20,AN24)</f>
        <v>0.33333333333333331</v>
      </c>
      <c r="AO31" s="3">
        <f t="shared" si="99"/>
        <v>0</v>
      </c>
      <c r="AP31" s="3">
        <f t="shared" si="95"/>
        <v>1.0357142857142858</v>
      </c>
      <c r="AQ31" s="3">
        <f t="shared" si="95"/>
        <v>2.056338028169014</v>
      </c>
      <c r="AR31" s="3">
        <f t="shared" si="95"/>
        <v>0.27722772277227725</v>
      </c>
      <c r="AS31" s="3">
        <f t="shared" si="95"/>
        <v>1.7861271676300579</v>
      </c>
      <c r="AT31" s="3">
        <f t="shared" si="95"/>
        <v>1.3478260869565217</v>
      </c>
      <c r="AU31" s="3">
        <f t="shared" si="95"/>
        <v>7.5384615384615383</v>
      </c>
      <c r="AV31" s="3">
        <f t="shared" si="95"/>
        <v>1.4933333333333334</v>
      </c>
      <c r="AW31" s="3">
        <f t="shared" si="95"/>
        <v>0.7142857142857143</v>
      </c>
      <c r="AX31" s="3">
        <f t="shared" ref="AX31" si="100">SUM(AX5:AX7,AX11)/SUM(AX18:AX20,AX24)</f>
        <v>1.1304347826086956</v>
      </c>
      <c r="AY31" s="3">
        <f t="shared" si="95"/>
        <v>3.3076923076923075</v>
      </c>
      <c r="AZ31" s="3">
        <f t="shared" si="95"/>
        <v>2.0821917808219177</v>
      </c>
      <c r="BA31" s="3">
        <f t="shared" ref="BA31" si="101">SUM(BA5:BA7,BA11)/SUM(BA18:BA20,BA24)</f>
        <v>6.4444444444444446</v>
      </c>
      <c r="BB31" s="3">
        <f t="shared" si="95"/>
        <v>3.0638297872340425</v>
      </c>
      <c r="BC31" s="3">
        <f t="shared" ref="BC31" si="102">SUM(BC5:BC7,BC11)/SUM(BC18:BC20,BC24)</f>
        <v>0.66666666666666663</v>
      </c>
      <c r="BD31" s="3">
        <f t="shared" ref="BD31" si="103">SUM(BD5:BD7,BD11)/SUM(BD18:BD20,BD24)</f>
        <v>3.5714285714285716</v>
      </c>
      <c r="BE31" s="3">
        <f t="shared" si="95"/>
        <v>2.0909090909090908</v>
      </c>
      <c r="BF31" s="3">
        <f t="shared" si="95"/>
        <v>3.0384615384615383</v>
      </c>
      <c r="BG31" s="3">
        <f t="shared" si="95"/>
        <v>2.93993993993994</v>
      </c>
      <c r="BH31" s="3">
        <f t="shared" si="95"/>
        <v>0.49484536082474229</v>
      </c>
      <c r="BI31" s="3">
        <f t="shared" si="95"/>
        <v>8.7142857142857135</v>
      </c>
      <c r="BJ31" s="3">
        <f t="shared" ref="BJ31" si="104">SUM(BJ5:BJ7,BJ11)/SUM(BJ18:BJ20,BJ24)</f>
        <v>0.62</v>
      </c>
      <c r="BK31" s="3">
        <f t="shared" si="95"/>
        <v>1.1714285714285715</v>
      </c>
      <c r="BL31" s="3">
        <f t="shared" si="95"/>
        <v>3.2580645161290325</v>
      </c>
      <c r="BM31" s="3">
        <f t="shared" si="95"/>
        <v>0.4823529411764706</v>
      </c>
      <c r="BN31" s="3">
        <f t="shared" si="95"/>
        <v>1.0769230769230769</v>
      </c>
      <c r="BO31" s="3">
        <f t="shared" si="95"/>
        <v>2.484375</v>
      </c>
      <c r="BP31" s="3">
        <f t="shared" si="95"/>
        <v>1.72</v>
      </c>
      <c r="BQ31" s="3">
        <f>SUM(BQ5:BQ7,BQ11)/SUM(BQ18:BQ20,BQ24)</f>
        <v>14</v>
      </c>
      <c r="BR31" s="3">
        <f t="shared" si="95"/>
        <v>10.833333333333334</v>
      </c>
      <c r="BS31" s="3" t="e">
        <f t="shared" si="95"/>
        <v>#DIV/0!</v>
      </c>
      <c r="BT31" s="3">
        <f t="shared" si="95"/>
        <v>4.3093922651933703</v>
      </c>
      <c r="BU31" s="3">
        <f t="shared" ref="BU31" si="105">SUM(BU5:BU7,BU11)/SUM(BU18:BU20,BU24)</f>
        <v>0.2865296803652968</v>
      </c>
      <c r="BV31" s="3">
        <f t="shared" si="95"/>
        <v>5.6417910447761193</v>
      </c>
      <c r="BW31" s="3">
        <f t="shared" si="95"/>
        <v>1.6834782608695653</v>
      </c>
      <c r="BX31" s="3">
        <f t="shared" ref="BX31:CH31" si="106">SUM(BX5:BX7,BX11)/SUM(BX18:BX20,BX24)</f>
        <v>1.3641618497109826</v>
      </c>
      <c r="BY31" s="3">
        <f t="shared" si="106"/>
        <v>0.66</v>
      </c>
      <c r="BZ31" s="3">
        <f t="shared" si="106"/>
        <v>1.9238754325259515</v>
      </c>
      <c r="CA31" s="3">
        <f t="shared" si="106"/>
        <v>0.45454545454545453</v>
      </c>
      <c r="CB31" s="3">
        <f t="shared" si="106"/>
        <v>1.5487179487179488</v>
      </c>
      <c r="CC31" s="3">
        <f t="shared" si="106"/>
        <v>0.99248120300751874</v>
      </c>
      <c r="CD31" s="3">
        <f t="shared" si="106"/>
        <v>1.7897435897435898</v>
      </c>
      <c r="CE31" s="3">
        <f t="shared" ref="CE31" si="107">SUM(CE5:CE7,CE11)/SUM(CE18:CE20,CE24)</f>
        <v>1.303370786516854</v>
      </c>
      <c r="CF31" s="3">
        <f t="shared" si="106"/>
        <v>0.52272727272727271</v>
      </c>
      <c r="CG31" s="3">
        <f t="shared" si="106"/>
        <v>3</v>
      </c>
      <c r="CH31" s="3">
        <f t="shared" si="106"/>
        <v>9.6666666666666661</v>
      </c>
      <c r="CI31" s="2"/>
    </row>
    <row r="32" spans="1:87" x14ac:dyDescent="0.2">
      <c r="A32" s="1" t="s">
        <v>45</v>
      </c>
      <c r="B32" s="3"/>
      <c r="C32" s="3">
        <f t="shared" ref="C32:BW32" si="108">C14/C27</f>
        <v>0.21052631578947367</v>
      </c>
      <c r="D32" s="3">
        <f t="shared" ref="D32" si="109">D14/D27</f>
        <v>1.7450980392156863</v>
      </c>
      <c r="E32" s="3">
        <f t="shared" si="108"/>
        <v>6.416666666666667</v>
      </c>
      <c r="F32" s="3">
        <f t="shared" si="108"/>
        <v>7.333333333333333</v>
      </c>
      <c r="G32" s="3">
        <f t="shared" si="108"/>
        <v>4</v>
      </c>
      <c r="H32" s="3">
        <f t="shared" si="108"/>
        <v>0</v>
      </c>
      <c r="I32" s="3">
        <f t="shared" si="108"/>
        <v>1.3076923076923077</v>
      </c>
      <c r="J32" s="3">
        <f t="shared" si="108"/>
        <v>3.7708333333333335</v>
      </c>
      <c r="K32" s="3">
        <f t="shared" si="108"/>
        <v>0.78048780487804881</v>
      </c>
      <c r="L32" s="3">
        <f t="shared" si="108"/>
        <v>1.2037037037037037</v>
      </c>
      <c r="M32" s="3">
        <f t="shared" si="108"/>
        <v>1.8333333333333333</v>
      </c>
      <c r="N32" s="3">
        <f t="shared" si="108"/>
        <v>3.12</v>
      </c>
      <c r="O32" s="3">
        <f t="shared" si="108"/>
        <v>2.2105263157894739</v>
      </c>
      <c r="P32" s="3">
        <f t="shared" ref="P32" si="110">P14/P27</f>
        <v>1.5660377358490567</v>
      </c>
      <c r="Q32" s="3">
        <f t="shared" si="108"/>
        <v>2.9629629629629628</v>
      </c>
      <c r="R32" s="3">
        <f t="shared" si="108"/>
        <v>5.208333333333333</v>
      </c>
      <c r="S32" s="3">
        <f>S14/S27</f>
        <v>11.538461538461538</v>
      </c>
      <c r="T32" s="3">
        <f t="shared" si="108"/>
        <v>5.5</v>
      </c>
      <c r="U32" s="2">
        <f t="shared" si="108"/>
        <v>0</v>
      </c>
      <c r="V32" s="3">
        <f t="shared" si="108"/>
        <v>9.4</v>
      </c>
      <c r="W32" s="3">
        <f t="shared" si="108"/>
        <v>12.6</v>
      </c>
      <c r="X32" s="3">
        <f t="shared" si="108"/>
        <v>1.0487804878048781</v>
      </c>
      <c r="Y32" s="3">
        <f t="shared" si="108"/>
        <v>2.9272727272727272</v>
      </c>
      <c r="Z32" s="3">
        <f t="shared" ref="Z32" si="111">Z14/Z27</f>
        <v>3.3333333333333335</v>
      </c>
      <c r="AA32" s="3">
        <f t="shared" si="108"/>
        <v>1.8285714285714285</v>
      </c>
      <c r="AB32" s="3">
        <f t="shared" si="108"/>
        <v>1.75</v>
      </c>
      <c r="AC32" s="3">
        <f t="shared" si="108"/>
        <v>0.6785714285714286</v>
      </c>
      <c r="AD32" s="3">
        <f t="shared" si="108"/>
        <v>0.47058823529411764</v>
      </c>
      <c r="AE32" s="3">
        <f t="shared" si="108"/>
        <v>1.0576923076923077</v>
      </c>
      <c r="AF32" s="3">
        <f t="shared" si="108"/>
        <v>1.8</v>
      </c>
      <c r="AG32" s="3">
        <f t="shared" si="108"/>
        <v>1.5294117647058822</v>
      </c>
      <c r="AH32" s="3">
        <f t="shared" si="108"/>
        <v>2.1481481481481484</v>
      </c>
      <c r="AI32" s="3">
        <f t="shared" si="108"/>
        <v>2.5333333333333332</v>
      </c>
      <c r="AJ32" s="3">
        <f t="shared" si="108"/>
        <v>1.0810810810810811</v>
      </c>
      <c r="AK32" s="3">
        <f t="shared" si="108"/>
        <v>0.26027397260273971</v>
      </c>
      <c r="AL32" s="3">
        <f t="shared" si="108"/>
        <v>1.8</v>
      </c>
      <c r="AM32" s="3">
        <f t="shared" si="108"/>
        <v>2.4814814814814814</v>
      </c>
      <c r="AN32" s="3">
        <f t="shared" ref="AN32:AO32" si="112">AN14/AN27</f>
        <v>0.33333333333333331</v>
      </c>
      <c r="AO32" s="3">
        <f t="shared" si="112"/>
        <v>0</v>
      </c>
      <c r="AP32" s="3">
        <f t="shared" si="108"/>
        <v>1.0357142857142858</v>
      </c>
      <c r="AQ32" s="3">
        <f t="shared" si="108"/>
        <v>2.0694444444444446</v>
      </c>
      <c r="AR32" s="3">
        <f t="shared" si="108"/>
        <v>0.33620689655172414</v>
      </c>
      <c r="AS32" s="3">
        <f t="shared" si="108"/>
        <v>1.7861271676300579</v>
      </c>
      <c r="AT32" s="3">
        <f t="shared" si="108"/>
        <v>1.0135951661631419</v>
      </c>
      <c r="AU32" s="3">
        <f t="shared" si="108"/>
        <v>5.2272727272727275</v>
      </c>
      <c r="AV32" s="3">
        <f t="shared" si="108"/>
        <v>1.1654135338345866</v>
      </c>
      <c r="AW32" s="3">
        <f t="shared" si="108"/>
        <v>0.7142857142857143</v>
      </c>
      <c r="AX32" s="3">
        <f t="shared" ref="AX32" si="113">AX14/AX27</f>
        <v>1.5135135135135136</v>
      </c>
      <c r="AY32" s="3">
        <f t="shared" si="108"/>
        <v>3.3076923076923075</v>
      </c>
      <c r="AZ32" s="3">
        <f t="shared" si="108"/>
        <v>2.0821917808219177</v>
      </c>
      <c r="BA32" s="3">
        <f t="shared" ref="BA32" si="114">BA14/BA27</f>
        <v>6.4444444444444446</v>
      </c>
      <c r="BB32" s="3">
        <f t="shared" si="108"/>
        <v>3.0638297872340425</v>
      </c>
      <c r="BC32" s="3">
        <f t="shared" ref="BC32" si="115">BC14/BC27</f>
        <v>0.66666666666666663</v>
      </c>
      <c r="BD32" s="3">
        <f t="shared" ref="BD32" si="116">BD14/BD27</f>
        <v>3.5714285714285716</v>
      </c>
      <c r="BE32" s="3">
        <f t="shared" si="108"/>
        <v>2.0909090909090908</v>
      </c>
      <c r="BF32" s="3">
        <f t="shared" si="108"/>
        <v>3.0384615384615383</v>
      </c>
      <c r="BG32" s="3">
        <f t="shared" si="108"/>
        <v>1.8615384615384616</v>
      </c>
      <c r="BH32" s="3">
        <f t="shared" si="108"/>
        <v>0.79850746268656714</v>
      </c>
      <c r="BI32" s="3">
        <f t="shared" si="108"/>
        <v>8.7142857142857135</v>
      </c>
      <c r="BJ32" s="3">
        <f t="shared" ref="BJ32" si="117">BJ14/BJ27</f>
        <v>0.62</v>
      </c>
      <c r="BK32" s="3">
        <f t="shared" si="108"/>
        <v>1.1663693131132917</v>
      </c>
      <c r="BL32" s="3">
        <f t="shared" si="108"/>
        <v>3.7647058823529411</v>
      </c>
      <c r="BM32" s="3">
        <f t="shared" si="108"/>
        <v>0.4823529411764706</v>
      </c>
      <c r="BN32" s="3">
        <f t="shared" si="108"/>
        <v>1.0769230769230769</v>
      </c>
      <c r="BO32" s="3">
        <f t="shared" si="108"/>
        <v>2.484375</v>
      </c>
      <c r="BP32" s="3">
        <f t="shared" si="108"/>
        <v>1.72</v>
      </c>
      <c r="BQ32" s="3">
        <f>BQ14/BQ27</f>
        <v>8.0769230769230766</v>
      </c>
      <c r="BR32" s="3">
        <f t="shared" si="108"/>
        <v>1.4901960784313726</v>
      </c>
      <c r="BS32" s="3">
        <f t="shared" si="108"/>
        <v>2</v>
      </c>
      <c r="BT32" s="3">
        <f t="shared" si="108"/>
        <v>4.3093922651933703</v>
      </c>
      <c r="BU32" s="3">
        <f t="shared" ref="BU32" si="118">BU14/BU27</f>
        <v>0.2865296803652968</v>
      </c>
      <c r="BV32" s="3">
        <f t="shared" si="108"/>
        <v>3.2658227848101267</v>
      </c>
      <c r="BW32" s="3">
        <f t="shared" si="108"/>
        <v>1.6834782608695653</v>
      </c>
      <c r="BX32" s="3">
        <f t="shared" ref="BX32:CH32" si="119">BX14/BX27</f>
        <v>0.77489177489177485</v>
      </c>
      <c r="BY32" s="3">
        <f t="shared" si="119"/>
        <v>0.66</v>
      </c>
      <c r="BZ32" s="3">
        <f t="shared" si="119"/>
        <v>1.1867768595041321</v>
      </c>
      <c r="CA32" s="3">
        <f t="shared" si="119"/>
        <v>0.45454545454545453</v>
      </c>
      <c r="CB32" s="3">
        <f t="shared" si="119"/>
        <v>1.5487179487179488</v>
      </c>
      <c r="CC32" s="3">
        <f t="shared" si="119"/>
        <v>0.73150684931506849</v>
      </c>
      <c r="CD32" s="3">
        <f t="shared" si="119"/>
        <v>1.7897435897435898</v>
      </c>
      <c r="CE32" s="3">
        <f t="shared" ref="CE32" si="120">CE14/CE27</f>
        <v>1.303370786516854</v>
      </c>
      <c r="CF32" s="3">
        <f t="shared" si="119"/>
        <v>0.52272727272727271</v>
      </c>
      <c r="CG32" s="3">
        <f t="shared" si="119"/>
        <v>3</v>
      </c>
      <c r="CH32" s="3">
        <f t="shared" si="119"/>
        <v>9.6666666666666661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 t="shared" si="121"/>
        <v>#DIV/0!</v>
      </c>
      <c r="AN34" s="3" t="e">
        <f t="shared" ref="AN34:AO34" si="125">(AN6/AN33)*100</f>
        <v>#DIV/0!</v>
      </c>
      <c r="AO34" s="3" t="e">
        <f t="shared" si="125"/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 t="shared" si="134"/>
        <v>#DIV/0!</v>
      </c>
      <c r="AN35" s="3" t="e">
        <f t="shared" ref="AN35:AO35" si="138">(SUM(AN5:AN7,AN11)/AN33)*100</f>
        <v>#DIV/0!</v>
      </c>
      <c r="AO35" s="3" t="e">
        <f t="shared" si="138"/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 t="shared" si="147"/>
        <v>#DIV/0!</v>
      </c>
      <c r="AN36" s="3" t="e">
        <f t="shared" ref="AN36:AO36" si="151">(AN19/AN33)*100</f>
        <v>#DIV/0!</v>
      </c>
      <c r="AO36" s="3" t="e">
        <f t="shared" si="151"/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 t="shared" si="160"/>
        <v>#DIV/0!</v>
      </c>
      <c r="AN37" s="3" t="e">
        <f t="shared" ref="AN37:AO37" si="164">(SUM(AN18:AN19,AN24)/AN33)*100</f>
        <v>#DIV/0!</v>
      </c>
      <c r="AO37" s="3" t="e">
        <f t="shared" si="164"/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>
        <f t="shared" ref="C38:BW38" si="173">(SUM(C5:C7,C11)/C14)*100</f>
        <v>100</v>
      </c>
      <c r="D38" s="10">
        <f t="shared" ref="D38" si="174">(SUM(D5:D7,D11)/D14)*100</f>
        <v>100</v>
      </c>
      <c r="E38" s="10">
        <f t="shared" si="173"/>
        <v>100</v>
      </c>
      <c r="F38" s="10">
        <f t="shared" si="173"/>
        <v>100</v>
      </c>
      <c r="G38" s="10">
        <f t="shared" si="173"/>
        <v>80.769230769230774</v>
      </c>
      <c r="H38" s="10" t="e">
        <f t="shared" si="173"/>
        <v>#DIV/0!</v>
      </c>
      <c r="I38" s="10">
        <f t="shared" si="173"/>
        <v>100</v>
      </c>
      <c r="J38" s="10">
        <f t="shared" si="173"/>
        <v>64.088397790055254</v>
      </c>
      <c r="K38" s="10">
        <f t="shared" si="173"/>
        <v>100</v>
      </c>
      <c r="L38" s="10">
        <f t="shared" si="173"/>
        <v>100</v>
      </c>
      <c r="M38" s="10">
        <f t="shared" si="173"/>
        <v>83.522727272727266</v>
      </c>
      <c r="N38" s="10">
        <f t="shared" si="173"/>
        <v>96.15384615384616</v>
      </c>
      <c r="O38" s="10">
        <f t="shared" si="173"/>
        <v>77.38095238095238</v>
      </c>
      <c r="P38" s="10">
        <f t="shared" ref="P38" si="175">(SUM(P5:P7,P11)/P14)*100</f>
        <v>100</v>
      </c>
      <c r="Q38" s="10">
        <f t="shared" si="173"/>
        <v>100</v>
      </c>
      <c r="R38" s="10">
        <f t="shared" si="173"/>
        <v>100</v>
      </c>
      <c r="S38" s="10">
        <f>(SUM(S5:S7,S11)/S14)*100</f>
        <v>100</v>
      </c>
      <c r="T38" s="10">
        <f t="shared" si="173"/>
        <v>100</v>
      </c>
      <c r="U38" s="2" t="e">
        <f t="shared" si="173"/>
        <v>#DIV/0!</v>
      </c>
      <c r="V38" s="10">
        <f t="shared" si="173"/>
        <v>100</v>
      </c>
      <c r="W38" s="10">
        <f t="shared" si="173"/>
        <v>100</v>
      </c>
      <c r="X38" s="10">
        <f t="shared" si="173"/>
        <v>100</v>
      </c>
      <c r="Y38" s="10">
        <f t="shared" si="173"/>
        <v>100</v>
      </c>
      <c r="Z38" s="10">
        <f t="shared" ref="Z38" si="176">(SUM(Z5:Z7,Z11)/Z14)*100</f>
        <v>100</v>
      </c>
      <c r="AA38" s="10">
        <f t="shared" si="173"/>
        <v>100</v>
      </c>
      <c r="AB38" s="10">
        <f t="shared" si="173"/>
        <v>100</v>
      </c>
      <c r="AC38" s="10">
        <f t="shared" si="173"/>
        <v>100</v>
      </c>
      <c r="AD38" s="10">
        <f t="shared" si="173"/>
        <v>30.208333333333332</v>
      </c>
      <c r="AE38" s="10">
        <f t="shared" si="173"/>
        <v>100</v>
      </c>
      <c r="AF38" s="10">
        <f t="shared" si="173"/>
        <v>100</v>
      </c>
      <c r="AG38" s="10">
        <f t="shared" si="173"/>
        <v>100</v>
      </c>
      <c r="AH38" s="10">
        <f t="shared" si="173"/>
        <v>86.206896551724128</v>
      </c>
      <c r="AI38" s="10">
        <f t="shared" si="173"/>
        <v>65.789473684210535</v>
      </c>
      <c r="AJ38" s="10">
        <f t="shared" si="173"/>
        <v>75</v>
      </c>
      <c r="AK38" s="10">
        <f t="shared" si="173"/>
        <v>100</v>
      </c>
      <c r="AL38" s="10">
        <f t="shared" si="173"/>
        <v>100</v>
      </c>
      <c r="AM38" s="10">
        <f t="shared" si="173"/>
        <v>100</v>
      </c>
      <c r="AN38" s="10">
        <f t="shared" ref="AN38:AO38" si="177">(SUM(AN5:AN7,AN11)/AN14)*100</f>
        <v>100</v>
      </c>
      <c r="AO38" s="10" t="e">
        <f t="shared" si="177"/>
        <v>#DIV/0!</v>
      </c>
      <c r="AP38" s="10">
        <f t="shared" si="173"/>
        <v>100</v>
      </c>
      <c r="AQ38" s="10">
        <f t="shared" si="173"/>
        <v>97.986577181208062</v>
      </c>
      <c r="AR38" s="10">
        <f t="shared" si="173"/>
        <v>71.794871794871796</v>
      </c>
      <c r="AS38" s="10">
        <f t="shared" si="173"/>
        <v>100</v>
      </c>
      <c r="AT38" s="10">
        <f t="shared" si="173"/>
        <v>41.579731743666173</v>
      </c>
      <c r="AU38" s="10">
        <f t="shared" si="173"/>
        <v>85.217391304347828</v>
      </c>
      <c r="AV38" s="10">
        <f t="shared" si="173"/>
        <v>72.258064516129025</v>
      </c>
      <c r="AW38" s="10">
        <f t="shared" si="173"/>
        <v>100</v>
      </c>
      <c r="AX38" s="10">
        <f t="shared" ref="AX38" si="178">(SUM(AX5:AX7,AX11)/AX14)*100</f>
        <v>46.428571428571431</v>
      </c>
      <c r="AY38" s="10">
        <f t="shared" si="173"/>
        <v>100</v>
      </c>
      <c r="AZ38" s="10">
        <f t="shared" si="173"/>
        <v>100</v>
      </c>
      <c r="BA38" s="10">
        <f t="shared" ref="BA38" si="179">(SUM(BA5:BA7,BA11)/BA14)*100</f>
        <v>100</v>
      </c>
      <c r="BB38" s="10">
        <f t="shared" si="173"/>
        <v>100</v>
      </c>
      <c r="BC38" s="10">
        <f t="shared" ref="BC38" si="180">(SUM(BC5:BC7,BC11)/BC14)*100</f>
        <v>100</v>
      </c>
      <c r="BD38" s="10">
        <f t="shared" ref="BD38" si="181">(SUM(BD5:BD7,BD11)/BD14)*100</f>
        <v>100</v>
      </c>
      <c r="BE38" s="10">
        <f t="shared" si="173"/>
        <v>100</v>
      </c>
      <c r="BF38" s="10">
        <f t="shared" si="173"/>
        <v>100</v>
      </c>
      <c r="BG38" s="10">
        <f t="shared" si="173"/>
        <v>50.56818181818182</v>
      </c>
      <c r="BH38" s="10">
        <f t="shared" si="173"/>
        <v>44.859813084112147</v>
      </c>
      <c r="BI38" s="10">
        <f t="shared" si="173"/>
        <v>100</v>
      </c>
      <c r="BJ38" s="10">
        <f t="shared" ref="BJ38" si="182">(SUM(BJ5:BJ7,BJ11)/BJ14)*100</f>
        <v>100</v>
      </c>
      <c r="BK38" s="10">
        <f t="shared" si="173"/>
        <v>84.665391969407267</v>
      </c>
      <c r="BL38" s="10">
        <f t="shared" si="173"/>
        <v>78.90625</v>
      </c>
      <c r="BM38" s="10">
        <f t="shared" si="173"/>
        <v>100</v>
      </c>
      <c r="BN38" s="10">
        <f t="shared" si="173"/>
        <v>100</v>
      </c>
      <c r="BO38" s="10">
        <f t="shared" si="173"/>
        <v>100</v>
      </c>
      <c r="BP38" s="10">
        <f t="shared" si="173"/>
        <v>100</v>
      </c>
      <c r="BQ38" s="10">
        <f>(SUM(BQ5:BQ7,BQ11)/BQ14)*100</f>
        <v>93.333333333333329</v>
      </c>
      <c r="BR38" s="10">
        <f t="shared" si="173"/>
        <v>85.526315789473685</v>
      </c>
      <c r="BS38" s="10">
        <f t="shared" si="173"/>
        <v>0</v>
      </c>
      <c r="BT38" s="10">
        <f t="shared" si="173"/>
        <v>100</v>
      </c>
      <c r="BU38" s="10">
        <f t="shared" ref="BU38" si="183">(SUM(BU5:BU7,BU11)/BU14)*100</f>
        <v>100</v>
      </c>
      <c r="BV38" s="10">
        <f t="shared" si="173"/>
        <v>73.255813953488371</v>
      </c>
      <c r="BW38" s="10">
        <f t="shared" si="173"/>
        <v>100</v>
      </c>
      <c r="BX38" s="10">
        <f t="shared" ref="BX38:CH38" si="184">(SUM(BX5:BX7,BX11)/BX14)*100</f>
        <v>65.92178770949721</v>
      </c>
      <c r="BY38" s="10">
        <f t="shared" si="184"/>
        <v>100</v>
      </c>
      <c r="BZ38" s="10">
        <f t="shared" si="184"/>
        <v>38.718662952646241</v>
      </c>
      <c r="CA38" s="10">
        <f t="shared" si="184"/>
        <v>100</v>
      </c>
      <c r="CB38" s="10">
        <f t="shared" si="184"/>
        <v>100</v>
      </c>
      <c r="CC38" s="10">
        <f t="shared" si="184"/>
        <v>35.313001605136435</v>
      </c>
      <c r="CD38" s="10">
        <f t="shared" si="184"/>
        <v>100</v>
      </c>
      <c r="CE38" s="10">
        <f t="shared" ref="CE38" si="185">(SUM(CE5:CE7,CE11)/CE14)*100</f>
        <v>100</v>
      </c>
      <c r="CF38" s="10">
        <f t="shared" si="184"/>
        <v>100</v>
      </c>
      <c r="CG38" s="10">
        <f t="shared" si="184"/>
        <v>100</v>
      </c>
      <c r="CH38" s="10">
        <f t="shared" si="184"/>
        <v>100</v>
      </c>
      <c r="CI38" s="2"/>
    </row>
    <row r="39" spans="1:87" x14ac:dyDescent="0.2">
      <c r="A39" s="2" t="s">
        <v>56</v>
      </c>
      <c r="B39" s="10"/>
      <c r="C39" s="10">
        <f t="shared" ref="C39:BW39" si="186">(SUM(C18:C20,C24)/C27)*100</f>
        <v>100</v>
      </c>
      <c r="D39" s="10">
        <f t="shared" ref="D39" si="187">(SUM(D18:D20,D24)/D27)*100</f>
        <v>100</v>
      </c>
      <c r="E39" s="10">
        <f t="shared" si="186"/>
        <v>100</v>
      </c>
      <c r="F39" s="10">
        <f t="shared" si="186"/>
        <v>100</v>
      </c>
      <c r="G39" s="10">
        <f t="shared" si="186"/>
        <v>88.461538461538453</v>
      </c>
      <c r="H39" s="10">
        <f t="shared" si="186"/>
        <v>100</v>
      </c>
      <c r="I39" s="10">
        <f t="shared" si="186"/>
        <v>100</v>
      </c>
      <c r="J39" s="10">
        <f t="shared" si="186"/>
        <v>89.583333333333343</v>
      </c>
      <c r="K39" s="10">
        <f t="shared" si="186"/>
        <v>100</v>
      </c>
      <c r="L39" s="10">
        <f t="shared" si="186"/>
        <v>100</v>
      </c>
      <c r="M39" s="10">
        <f t="shared" si="186"/>
        <v>70.833333333333343</v>
      </c>
      <c r="N39" s="10">
        <f t="shared" si="186"/>
        <v>96</v>
      </c>
      <c r="O39" s="10">
        <f t="shared" si="186"/>
        <v>65.789473684210535</v>
      </c>
      <c r="P39" s="10">
        <f t="shared" ref="P39" si="188">(SUM(P18:P20,P24)/P27)*100</f>
        <v>100</v>
      </c>
      <c r="Q39" s="10">
        <f t="shared" si="186"/>
        <v>100</v>
      </c>
      <c r="R39" s="10">
        <f t="shared" si="186"/>
        <v>100</v>
      </c>
      <c r="S39" s="10">
        <f>(SUM(S18:S20,S24)/S27)*100</f>
        <v>100</v>
      </c>
      <c r="T39" s="10">
        <f t="shared" si="186"/>
        <v>100</v>
      </c>
      <c r="U39" s="2">
        <f t="shared" si="186"/>
        <v>100</v>
      </c>
      <c r="V39" s="10">
        <f t="shared" si="186"/>
        <v>100</v>
      </c>
      <c r="W39" s="10">
        <f t="shared" si="186"/>
        <v>100</v>
      </c>
      <c r="X39" s="10">
        <f t="shared" si="186"/>
        <v>100</v>
      </c>
      <c r="Y39" s="10">
        <f t="shared" si="186"/>
        <v>100</v>
      </c>
      <c r="Z39" s="10">
        <f t="shared" ref="Z39" si="189">(SUM(Z18:Z20,Z24)/Z27)*100</f>
        <v>100</v>
      </c>
      <c r="AA39" s="10">
        <f t="shared" si="186"/>
        <v>100</v>
      </c>
      <c r="AB39" s="10">
        <f t="shared" si="186"/>
        <v>100</v>
      </c>
      <c r="AC39" s="10">
        <f t="shared" si="186"/>
        <v>100</v>
      </c>
      <c r="AD39" s="10">
        <f t="shared" si="186"/>
        <v>67.156862745098039</v>
      </c>
      <c r="AE39" s="10">
        <f t="shared" si="186"/>
        <v>100</v>
      </c>
      <c r="AF39" s="10">
        <f t="shared" si="186"/>
        <v>100</v>
      </c>
      <c r="AG39" s="10">
        <f t="shared" si="186"/>
        <v>100</v>
      </c>
      <c r="AH39" s="10">
        <f t="shared" si="186"/>
        <v>100</v>
      </c>
      <c r="AI39" s="10">
        <f t="shared" si="186"/>
        <v>100</v>
      </c>
      <c r="AJ39" s="10">
        <f t="shared" si="186"/>
        <v>97.297297297297305</v>
      </c>
      <c r="AK39" s="10">
        <f t="shared" si="186"/>
        <v>100</v>
      </c>
      <c r="AL39" s="10">
        <f t="shared" si="186"/>
        <v>100</v>
      </c>
      <c r="AM39" s="10">
        <f t="shared" si="186"/>
        <v>100</v>
      </c>
      <c r="AN39" s="10">
        <f t="shared" ref="AN39:AO39" si="190">(SUM(AN18:AN20,AN24)/AN27)*100</f>
        <v>100</v>
      </c>
      <c r="AO39" s="10">
        <f t="shared" si="190"/>
        <v>100</v>
      </c>
      <c r="AP39" s="10">
        <f t="shared" si="186"/>
        <v>100</v>
      </c>
      <c r="AQ39" s="10">
        <f t="shared" si="186"/>
        <v>98.611111111111114</v>
      </c>
      <c r="AR39" s="10">
        <f t="shared" si="186"/>
        <v>87.068965517241381</v>
      </c>
      <c r="AS39" s="10">
        <f t="shared" si="186"/>
        <v>100</v>
      </c>
      <c r="AT39" s="10">
        <f t="shared" si="186"/>
        <v>31.268882175226587</v>
      </c>
      <c r="AU39" s="10">
        <f t="shared" si="186"/>
        <v>59.090909090909093</v>
      </c>
      <c r="AV39" s="10">
        <f t="shared" si="186"/>
        <v>56.390977443609025</v>
      </c>
      <c r="AW39" s="10">
        <f t="shared" si="186"/>
        <v>100</v>
      </c>
      <c r="AX39" s="10">
        <f t="shared" ref="AX39" si="191">(SUM(AX18:AX20,AX24)/AX27)*100</f>
        <v>62.162162162162161</v>
      </c>
      <c r="AY39" s="10">
        <f t="shared" si="186"/>
        <v>100</v>
      </c>
      <c r="AZ39" s="10">
        <f t="shared" si="186"/>
        <v>100</v>
      </c>
      <c r="BA39" s="10">
        <f t="shared" ref="BA39" si="192">(SUM(BA18:BA20,BA24)/BA27)*100</f>
        <v>100</v>
      </c>
      <c r="BB39" s="10">
        <f t="shared" si="186"/>
        <v>100</v>
      </c>
      <c r="BC39" s="10">
        <f t="shared" ref="BC39" si="193">(SUM(BC18:BC20,BC24)/BC27)*100</f>
        <v>100</v>
      </c>
      <c r="BD39" s="10">
        <f t="shared" ref="BD39" si="194">(SUM(BD18:BD20,BD24)/BD27)*100</f>
        <v>100</v>
      </c>
      <c r="BE39" s="10">
        <f t="shared" si="186"/>
        <v>100</v>
      </c>
      <c r="BF39" s="10">
        <f t="shared" si="186"/>
        <v>100</v>
      </c>
      <c r="BG39" s="10">
        <f t="shared" si="186"/>
        <v>32.019230769230766</v>
      </c>
      <c r="BH39" s="10">
        <f t="shared" si="186"/>
        <v>72.388059701492537</v>
      </c>
      <c r="BI39" s="10">
        <f t="shared" si="186"/>
        <v>100</v>
      </c>
      <c r="BJ39" s="10">
        <f t="shared" ref="BJ39" si="195">(SUM(BJ18:BJ20,BJ24)/BJ27)*100</f>
        <v>100</v>
      </c>
      <c r="BK39" s="10">
        <f t="shared" si="186"/>
        <v>84.299732381801959</v>
      </c>
      <c r="BL39" s="10">
        <f t="shared" si="186"/>
        <v>91.17647058823529</v>
      </c>
      <c r="BM39" s="10">
        <f t="shared" si="186"/>
        <v>100</v>
      </c>
      <c r="BN39" s="10">
        <f t="shared" si="186"/>
        <v>100</v>
      </c>
      <c r="BO39" s="10">
        <f t="shared" si="186"/>
        <v>100</v>
      </c>
      <c r="BP39" s="10">
        <f t="shared" si="186"/>
        <v>100</v>
      </c>
      <c r="BQ39" s="10">
        <f>(SUM(BQ18:BQ20,BQ24)/BQ27)*100</f>
        <v>53.846153846153847</v>
      </c>
      <c r="BR39" s="10">
        <f t="shared" si="186"/>
        <v>11.76470588235294</v>
      </c>
      <c r="BS39" s="10">
        <f t="shared" si="186"/>
        <v>0</v>
      </c>
      <c r="BT39" s="10">
        <f t="shared" si="186"/>
        <v>100</v>
      </c>
      <c r="BU39" s="10">
        <f t="shared" ref="BU39" si="196">(SUM(BU18:BU20,BU24)/BU27)*100</f>
        <v>100</v>
      </c>
      <c r="BV39" s="10">
        <f t="shared" si="186"/>
        <v>42.405063291139236</v>
      </c>
      <c r="BW39" s="10">
        <f t="shared" si="186"/>
        <v>100</v>
      </c>
      <c r="BX39" s="10">
        <f t="shared" ref="BX39:CH39" si="197">(SUM(BX18:BX20,BX24)/BX27)*100</f>
        <v>37.445887445887443</v>
      </c>
      <c r="BY39" s="10">
        <f t="shared" si="197"/>
        <v>100</v>
      </c>
      <c r="BZ39" s="10">
        <f t="shared" si="197"/>
        <v>23.884297520661157</v>
      </c>
      <c r="CA39" s="10">
        <f t="shared" si="197"/>
        <v>100</v>
      </c>
      <c r="CB39" s="10">
        <f t="shared" si="197"/>
        <v>100</v>
      </c>
      <c r="CC39" s="10">
        <f t="shared" si="197"/>
        <v>26.027397260273972</v>
      </c>
      <c r="CD39" s="10">
        <f t="shared" si="197"/>
        <v>100</v>
      </c>
      <c r="CE39" s="10">
        <f t="shared" ref="CE39" si="198">(SUM(CE18:CE20,CE24)/CE27)*100</f>
        <v>100</v>
      </c>
      <c r="CF39" s="10">
        <f t="shared" si="197"/>
        <v>100</v>
      </c>
      <c r="CG39" s="10">
        <f t="shared" si="197"/>
        <v>100</v>
      </c>
      <c r="CH39" s="10">
        <f t="shared" si="197"/>
        <v>100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135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2">
        <f>[1]Apr!$T$2</f>
        <v>0</v>
      </c>
      <c r="D5" s="2"/>
      <c r="E5" s="1">
        <f>[2]Apr!$Z$2</f>
        <v>0</v>
      </c>
      <c r="F5" s="1">
        <f>[3]Apr!$R$2</f>
        <v>0</v>
      </c>
      <c r="G5" s="1">
        <f>[1]Apr!$W$2</f>
        <v>0</v>
      </c>
      <c r="H5" s="1"/>
      <c r="I5" s="1">
        <f>[4]Apr!$N$2</f>
        <v>0</v>
      </c>
      <c r="J5" s="1">
        <f>[2]Apr!$AB$2</f>
        <v>0</v>
      </c>
      <c r="K5" s="1">
        <f>[5]Apr!$X$2</f>
        <v>0</v>
      </c>
      <c r="L5" s="1">
        <f>[3]Apr!$Z$2</f>
        <v>0</v>
      </c>
      <c r="M5" s="2">
        <f>[5]Apr!$R$2</f>
        <v>0</v>
      </c>
      <c r="N5" s="1">
        <f>[3]Apr!$U$2</f>
        <v>0</v>
      </c>
      <c r="O5" s="2">
        <f>[1]Apr!$Q$2</f>
        <v>0</v>
      </c>
      <c r="P5" s="2"/>
      <c r="Q5" s="2">
        <f>[3]Apr!$V$2</f>
        <v>0</v>
      </c>
      <c r="R5" s="2">
        <f>[6]Apr!$O$2</f>
        <v>0</v>
      </c>
      <c r="S5" s="1">
        <f>[3]Apr!$S$2</f>
        <v>0</v>
      </c>
      <c r="T5" s="2">
        <f>[5]Apr!$S$2</f>
        <v>0</v>
      </c>
      <c r="U5" s="2"/>
      <c r="V5" s="2">
        <f>[1]Apr!$S$2</f>
        <v>0</v>
      </c>
      <c r="W5" s="2">
        <f>[5]Apr!$T$2</f>
        <v>0</v>
      </c>
      <c r="X5" s="2">
        <f>[6]Apr!$P$2</f>
        <v>0</v>
      </c>
      <c r="Y5" s="2">
        <f>[2]Apr!$Y$2</f>
        <v>0</v>
      </c>
      <c r="Z5" s="2">
        <f>[2]Apr!$AC$2</f>
        <v>0</v>
      </c>
      <c r="AA5" s="2">
        <f>[5]Apr!$U$2</f>
        <v>0</v>
      </c>
      <c r="AB5" s="2">
        <f>[4]Apr!$O$2</f>
        <v>0</v>
      </c>
      <c r="AC5" s="2">
        <f>[5]Apr!$V$2</f>
        <v>0</v>
      </c>
      <c r="AD5" s="2">
        <f>[5]Apr!$Y$2</f>
        <v>0</v>
      </c>
      <c r="AE5" s="2">
        <f>[5]Apr!$W$2</f>
        <v>0</v>
      </c>
      <c r="AF5" s="2">
        <f>[2]Apr!$AE$2</f>
        <v>0</v>
      </c>
      <c r="AG5" s="2">
        <f>[2]Apr!$AH$2</f>
        <v>0</v>
      </c>
      <c r="AH5" s="2">
        <f>[2]Apr!$AF$2</f>
        <v>0</v>
      </c>
      <c r="AI5" s="2">
        <f>[2]Apr!$AI$2</f>
        <v>0</v>
      </c>
      <c r="AJ5" s="2">
        <f>[2]Apr!$AG$2</f>
        <v>0</v>
      </c>
      <c r="AK5" s="2">
        <f>[2]Apr!$AA$2</f>
        <v>0</v>
      </c>
      <c r="AL5" s="2">
        <f>[6]Apr!$R$2</f>
        <v>0</v>
      </c>
      <c r="AM5" s="2">
        <f>[5]Apr!$Q$2</f>
        <v>0</v>
      </c>
      <c r="AN5" s="2"/>
      <c r="AO5" s="2"/>
      <c r="AP5" s="2"/>
      <c r="AQ5" s="2">
        <f>[3]Apr!$W$2</f>
        <v>0</v>
      </c>
      <c r="AR5" s="2">
        <f>[4]Apr!$P$2</f>
        <v>0</v>
      </c>
      <c r="AS5" s="2">
        <f>[3]Apr!$Y$2</f>
        <v>0</v>
      </c>
      <c r="AT5" s="2">
        <f>[8]Apr!$S$2</f>
        <v>0</v>
      </c>
      <c r="AU5" s="2">
        <f>[1]Apr!$Z$2</f>
        <v>0</v>
      </c>
      <c r="AV5" s="2">
        <f>[2]Apr!$AD$2</f>
        <v>0</v>
      </c>
      <c r="AW5" s="2">
        <f>[1]Apr!$V$2</f>
        <v>0</v>
      </c>
      <c r="AX5" s="2">
        <f>[2]Apr!$AK$2</f>
        <v>0</v>
      </c>
      <c r="AY5" s="2">
        <f>[2]Apr!$AJ$2</f>
        <v>0</v>
      </c>
      <c r="AZ5" s="2">
        <f>[2]Apr!$AO$2</f>
        <v>0</v>
      </c>
      <c r="BA5" s="2">
        <f>[3]Apr!$Q$2</f>
        <v>0</v>
      </c>
      <c r="BB5" s="2">
        <f>[3]Apr!$X$2</f>
        <v>0</v>
      </c>
      <c r="BC5" s="2"/>
      <c r="BD5" s="2">
        <f>[2]Apr!$AL$2</f>
        <v>0</v>
      </c>
      <c r="BE5" s="2">
        <f>[2]Apr!$AM$2</f>
        <v>0</v>
      </c>
      <c r="BF5" s="2">
        <f>[2]Apr!$AN$2</f>
        <v>0</v>
      </c>
      <c r="BG5" s="2"/>
      <c r="BH5" s="2"/>
      <c r="BI5" s="2">
        <f>[3]Apr!$T$2</f>
        <v>0</v>
      </c>
      <c r="BJ5" s="2"/>
      <c r="BK5" s="2"/>
      <c r="BL5" s="2">
        <f>[6]Apr!$N$2</f>
        <v>0</v>
      </c>
      <c r="BM5" s="2"/>
      <c r="BN5" s="2">
        <f>[6]Apr!$S$2</f>
        <v>0</v>
      </c>
      <c r="BO5" s="2">
        <f>[6]Apr!$Q$2</f>
        <v>0</v>
      </c>
      <c r="BP5" s="2">
        <f>[1]Apr!$X$2</f>
        <v>0</v>
      </c>
      <c r="BQ5" s="2">
        <f>[1]Apr!$U$2</f>
        <v>0</v>
      </c>
      <c r="BR5" s="2">
        <f>[4]Apr!$Q$2</f>
        <v>0</v>
      </c>
      <c r="BS5" s="2">
        <f>[6]Apr!$T$2</f>
        <v>0</v>
      </c>
      <c r="BT5" s="2">
        <f>[1]Apr!$Y$2</f>
        <v>0</v>
      </c>
      <c r="BU5" s="2"/>
      <c r="BV5" s="1">
        <f>[1]Apr!$R$2</f>
        <v>0</v>
      </c>
      <c r="BW5" s="2">
        <f>[8]Apr!$N$2</f>
        <v>0</v>
      </c>
      <c r="BX5" s="2">
        <f>[8]Apr!$O$2</f>
        <v>0</v>
      </c>
      <c r="BY5" s="2">
        <f>[8]Apr!$P$2</f>
        <v>0</v>
      </c>
      <c r="BZ5" s="2">
        <f>[8]Apr!$Q$2</f>
        <v>0</v>
      </c>
      <c r="CA5" s="2">
        <f>[8]Apr!$R$2</f>
        <v>0</v>
      </c>
      <c r="CB5" s="2">
        <f>[8]Apr!$T$2</f>
        <v>0</v>
      </c>
      <c r="CC5" s="2"/>
      <c r="CD5" s="2">
        <f>[5]Apr!$Z$2</f>
        <v>0</v>
      </c>
      <c r="CE5" s="2"/>
      <c r="CF5" s="2">
        <f>[4]Apr!$M$2</f>
        <v>0</v>
      </c>
      <c r="CG5" s="2">
        <f>[2]Apr!$AP$2</f>
        <v>0</v>
      </c>
      <c r="CH5" s="2">
        <f>[4]Apr!$R$2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2">
        <f>[1]Apr!$H$2</f>
        <v>0</v>
      </c>
      <c r="D6" s="2">
        <f>[9]Apr!$E$1</f>
        <v>0</v>
      </c>
      <c r="E6" s="2">
        <f>[2]Apr!$F$2</f>
        <v>0</v>
      </c>
      <c r="F6" s="2">
        <f>[3]Apr!$F$2</f>
        <v>0</v>
      </c>
      <c r="G6" s="1">
        <f>[1]Apr!$K$2</f>
        <v>0</v>
      </c>
      <c r="H6" s="1">
        <f>[10]Apr!$E$2</f>
        <v>0</v>
      </c>
      <c r="I6" s="1">
        <f>[4]Apr!$F$2</f>
        <v>0</v>
      </c>
      <c r="J6" s="1">
        <f>[2]Apr!$H$2</f>
        <v>0</v>
      </c>
      <c r="K6" s="1">
        <f>[5]Apr!$L$2</f>
        <v>0</v>
      </c>
      <c r="L6" s="1">
        <f>[3]Apr!$N$2</f>
        <v>0</v>
      </c>
      <c r="M6" s="2">
        <f>[5]Apr!$F$2</f>
        <v>0</v>
      </c>
      <c r="N6" s="1">
        <f>[3]Apr!$I$2</f>
        <v>0</v>
      </c>
      <c r="O6" s="2">
        <f>[1]Apr!$E$2</f>
        <v>0</v>
      </c>
      <c r="P6" s="2">
        <f>[11]Apr!$E$1</f>
        <v>0</v>
      </c>
      <c r="Q6" s="2">
        <f>[3]Apr!$J$2</f>
        <v>0</v>
      </c>
      <c r="R6" s="2">
        <f>[6]Apr!$F$2</f>
        <v>0</v>
      </c>
      <c r="S6" s="1">
        <f>[3]Apr!$G$2</f>
        <v>0</v>
      </c>
      <c r="T6" s="2">
        <f>[5]Apr!$G$2</f>
        <v>0</v>
      </c>
      <c r="U6" s="2">
        <f>[12]Apr!$E$2</f>
        <v>0</v>
      </c>
      <c r="V6" s="2">
        <f>[1]Apr!$G$2</f>
        <v>0</v>
      </c>
      <c r="W6" s="2">
        <f>[5]Apr!$H$2</f>
        <v>0</v>
      </c>
      <c r="X6" s="2">
        <f>[6]Apr!$G$2</f>
        <v>0</v>
      </c>
      <c r="Y6" s="2">
        <f>[2]Apr!$F$2</f>
        <v>0</v>
      </c>
      <c r="Z6" s="2">
        <f>[2]Apr!$I$2</f>
        <v>0</v>
      </c>
      <c r="AA6" s="2">
        <f>[5]Apr!$I$2</f>
        <v>0</v>
      </c>
      <c r="AB6" s="2">
        <f>[4]Apr!$G$2</f>
        <v>0</v>
      </c>
      <c r="AC6" s="2">
        <f>[5]Apr!$J$2</f>
        <v>0</v>
      </c>
      <c r="AD6" s="2">
        <f>[5]Apr!$M$2</f>
        <v>0</v>
      </c>
      <c r="AE6" s="2">
        <f>[5]Apr!$K$2</f>
        <v>0</v>
      </c>
      <c r="AF6" s="2">
        <f>[2]Apr!$K$2</f>
        <v>0</v>
      </c>
      <c r="AG6" s="2">
        <f>[2]Apr!$N$2</f>
        <v>0</v>
      </c>
      <c r="AH6" s="2">
        <f>[2]Apr!$L$2</f>
        <v>0</v>
      </c>
      <c r="AI6" s="2">
        <f>[2]Apr!$O$2</f>
        <v>0</v>
      </c>
      <c r="AJ6" s="2">
        <f>[2]Apr!$M$2</f>
        <v>0</v>
      </c>
      <c r="AK6" s="2">
        <f>[2]Apr!$G$2</f>
        <v>0</v>
      </c>
      <c r="AL6" s="2">
        <f>[6]Apr!$I$2</f>
        <v>0</v>
      </c>
      <c r="AM6" s="2">
        <f>[5]Apr!$E$2</f>
        <v>0</v>
      </c>
      <c r="AN6" s="2">
        <f>[12]Apr!$G$2</f>
        <v>0</v>
      </c>
      <c r="AO6" s="2">
        <f>[12]Apr!$H$2</f>
        <v>0</v>
      </c>
      <c r="AP6" s="2">
        <f>[13]Apr!$E$1</f>
        <v>0</v>
      </c>
      <c r="AQ6" s="2">
        <f>[3]Apr!$K$2</f>
        <v>0</v>
      </c>
      <c r="AR6" s="2">
        <f>[4]Apr!$H$2</f>
        <v>0</v>
      </c>
      <c r="AS6" s="2">
        <f>[3]Apr!$M$2</f>
        <v>0</v>
      </c>
      <c r="AT6" s="2">
        <f>[8]Apr!$J$2</f>
        <v>0</v>
      </c>
      <c r="AU6" s="2">
        <f>[1]Apr!$N$2</f>
        <v>0</v>
      </c>
      <c r="AV6" s="2">
        <f>[2]Apr!$J$2</f>
        <v>0</v>
      </c>
      <c r="AW6" s="2">
        <f>[1]Apr!$J$2</f>
        <v>0</v>
      </c>
      <c r="AX6" s="2">
        <f>[2]Apr!$Q$2</f>
        <v>0</v>
      </c>
      <c r="AY6" s="2">
        <f>[2]Apr!$P$2</f>
        <v>0</v>
      </c>
      <c r="AZ6" s="2">
        <f>[2]Apr!$U$2</f>
        <v>0</v>
      </c>
      <c r="BA6" s="2">
        <f>[3]Apr!$E$2</f>
        <v>0</v>
      </c>
      <c r="BB6" s="2">
        <f>[3]Apr!$L$2</f>
        <v>0</v>
      </c>
      <c r="BC6" s="2">
        <f>[14]Apr!$E$1</f>
        <v>0</v>
      </c>
      <c r="BD6" s="2">
        <f>[2]Apr!$R$2</f>
        <v>0</v>
      </c>
      <c r="BE6" s="2">
        <f>[2]Apr!$S$2</f>
        <v>0</v>
      </c>
      <c r="BF6" s="2">
        <f>[2]Apr!$T$2</f>
        <v>0</v>
      </c>
      <c r="BG6" s="2">
        <f>[15]Apr!$E$1</f>
        <v>0</v>
      </c>
      <c r="BH6" s="2">
        <f>[16]Apr!$E$1</f>
        <v>0</v>
      </c>
      <c r="BI6" s="2">
        <f>[3]Apr!$H$2</f>
        <v>0</v>
      </c>
      <c r="BJ6" s="2">
        <f>[17]Apr!$E$1</f>
        <v>0</v>
      </c>
      <c r="BK6" s="2">
        <f>[10]Apr!$F$2</f>
        <v>0</v>
      </c>
      <c r="BL6" s="2">
        <f>[6]Apr!$E$2</f>
        <v>0</v>
      </c>
      <c r="BM6" s="2">
        <f>[12]Apr!$F$2</f>
        <v>0</v>
      </c>
      <c r="BN6" s="2">
        <f>[6]Apr!$J$2</f>
        <v>0</v>
      </c>
      <c r="BO6" s="2">
        <f>[6]Apr!$H$2</f>
        <v>0</v>
      </c>
      <c r="BP6" s="2">
        <f>[1]Apr!$L$2</f>
        <v>0</v>
      </c>
      <c r="BQ6" s="2">
        <f>[1]Apr!$I$2</f>
        <v>0</v>
      </c>
      <c r="BR6" s="2">
        <f>[4]Apr!$I$2</f>
        <v>0</v>
      </c>
      <c r="BS6" s="2">
        <f>[6]Apr!$K$2</f>
        <v>0</v>
      </c>
      <c r="BT6" s="2">
        <f>[1]Apr!$M$2</f>
        <v>0</v>
      </c>
      <c r="BU6" s="2">
        <f>[18]Apr!$E$1</f>
        <v>0</v>
      </c>
      <c r="BV6" s="1">
        <f>[1]Apr!$F$2</f>
        <v>0</v>
      </c>
      <c r="BW6" s="2">
        <f>[8]Apr!$E$2</f>
        <v>0</v>
      </c>
      <c r="BX6" s="2">
        <f>[8]Apr!$F$2</f>
        <v>0</v>
      </c>
      <c r="BY6" s="2">
        <f>[8]Apr!$G$2</f>
        <v>0</v>
      </c>
      <c r="BZ6" s="2">
        <f>[8]Apr!$H$2</f>
        <v>0</v>
      </c>
      <c r="CA6" s="2">
        <f>[8]Apr!$I$2</f>
        <v>0</v>
      </c>
      <c r="CB6" s="2">
        <f>[8]Apr!$K$2</f>
        <v>0</v>
      </c>
      <c r="CC6" s="2">
        <f>[19]Apr!$E$1</f>
        <v>0</v>
      </c>
      <c r="CD6" s="2">
        <f>[5]Apr!$N$2</f>
        <v>0</v>
      </c>
      <c r="CE6" s="2">
        <f>[20]Apr!$E$1</f>
        <v>0</v>
      </c>
      <c r="CF6" s="2">
        <f>[4]Apr!$E$2</f>
        <v>0</v>
      </c>
      <c r="CG6" s="2">
        <f>[2]Apr!$V$2</f>
        <v>0</v>
      </c>
      <c r="CH6" s="2">
        <f>[4]Apr!$J$2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[21]Apr!$B$13</f>
        <v>0</v>
      </c>
      <c r="D7" s="2">
        <f>[22]Apr!$B$13</f>
        <v>0</v>
      </c>
      <c r="E7" s="2">
        <f>[23]Apr!$B$13</f>
        <v>0</v>
      </c>
      <c r="F7" s="2">
        <f>[24]Apr!$B$13</f>
        <v>0</v>
      </c>
      <c r="G7" s="1">
        <f>[25]Apr!$B$13</f>
        <v>0</v>
      </c>
      <c r="H7" s="1">
        <f>[26]Apr!$B$13</f>
        <v>0</v>
      </c>
      <c r="I7" s="1">
        <f>[27]Apr!$B$13</f>
        <v>0</v>
      </c>
      <c r="J7" s="1">
        <f>[28]Apr!$B$13</f>
        <v>0</v>
      </c>
      <c r="K7" s="1">
        <f>[29]Apr!$B$13</f>
        <v>0</v>
      </c>
      <c r="L7" s="1">
        <f>[30]Apr!$B$13</f>
        <v>0</v>
      </c>
      <c r="M7" s="2">
        <f>[31]Apr!$B$13</f>
        <v>0</v>
      </c>
      <c r="N7" s="2">
        <f>[32]Apr!$B$13</f>
        <v>0</v>
      </c>
      <c r="O7" s="2">
        <f>[33]Apr!$B$13</f>
        <v>0</v>
      </c>
      <c r="P7" s="2">
        <f>[34]Apr!$B$13</f>
        <v>0</v>
      </c>
      <c r="Q7" s="2">
        <f>[35]Apr!$B$13</f>
        <v>0</v>
      </c>
      <c r="R7" s="2">
        <f>[36]Apr!$B$13</f>
        <v>0</v>
      </c>
      <c r="S7" s="1">
        <f>[37]Apr!$B$13</f>
        <v>0</v>
      </c>
      <c r="T7" s="2">
        <f>[38]Apr!$B$13</f>
        <v>0</v>
      </c>
      <c r="U7" s="2">
        <f>[39]Apr!$B$13</f>
        <v>0</v>
      </c>
      <c r="V7" s="2">
        <f>[40]Apr!$B$13</f>
        <v>0</v>
      </c>
      <c r="W7" s="2">
        <f>[41]Apr!$B$13</f>
        <v>0</v>
      </c>
      <c r="X7" s="2">
        <f>[42]Apr!$B$13</f>
        <v>0</v>
      </c>
      <c r="Y7" s="2">
        <f>[43]Apr!$B$13</f>
        <v>0</v>
      </c>
      <c r="Z7" s="2">
        <f>[44]Apr!$B$13</f>
        <v>0</v>
      </c>
      <c r="AA7" s="2">
        <f>[45]Apr!$B$13</f>
        <v>0</v>
      </c>
      <c r="AB7" s="2">
        <f>[46]Apr!$B$13</f>
        <v>0</v>
      </c>
      <c r="AC7" s="2">
        <f>[47]Apr!$B$13</f>
        <v>0</v>
      </c>
      <c r="AD7" s="2">
        <f>[48]Apr!$B$13</f>
        <v>0</v>
      </c>
      <c r="AE7" s="2">
        <f>[49]Apr!$B$13</f>
        <v>0</v>
      </c>
      <c r="AF7" s="2">
        <f>[50]Apr!$B$13</f>
        <v>0</v>
      </c>
      <c r="AG7" s="2">
        <f>[51]Apr!$B$13</f>
        <v>0</v>
      </c>
      <c r="AH7" s="2">
        <f>[52]Apr!$B$13</f>
        <v>0</v>
      </c>
      <c r="AI7" s="2">
        <f>[53]Apr!$B$13</f>
        <v>0</v>
      </c>
      <c r="AJ7" s="2">
        <f>[54]Apr!$B$13</f>
        <v>0</v>
      </c>
      <c r="AK7" s="2">
        <f>[55]Apr!$B$13</f>
        <v>0</v>
      </c>
      <c r="AL7" s="2">
        <f>[56]Apr!$B$13</f>
        <v>0</v>
      </c>
      <c r="AM7" s="2">
        <f>[57]Apr!$B$13</f>
        <v>0</v>
      </c>
      <c r="AN7" s="2">
        <f>[58]Apr!$B$13</f>
        <v>0</v>
      </c>
      <c r="AO7" s="2">
        <f>[59]Apr!$B$13</f>
        <v>0</v>
      </c>
      <c r="AP7" s="2">
        <f>[60]Apr!$B$13</f>
        <v>0</v>
      </c>
      <c r="AQ7" s="2">
        <f>[61]Apr!$B$13</f>
        <v>0</v>
      </c>
      <c r="AR7" s="2">
        <f>[62]Apr!$B$13</f>
        <v>0</v>
      </c>
      <c r="AS7" s="2">
        <f>[63]Apr!$B$13</f>
        <v>0</v>
      </c>
      <c r="AT7" s="2">
        <f>[64]Apr!$B$13</f>
        <v>0</v>
      </c>
      <c r="AU7" s="2">
        <f>[65]Apr!$B$13</f>
        <v>0</v>
      </c>
      <c r="AV7" s="2">
        <f>[66]Apr!$B$13</f>
        <v>0</v>
      </c>
      <c r="AW7" s="2">
        <f>[67]Apr!$B$13</f>
        <v>0</v>
      </c>
      <c r="AX7" s="2">
        <f>[68]Apr!$B$13</f>
        <v>0</v>
      </c>
      <c r="AY7" s="2">
        <f>[69]Apr!$B$13</f>
        <v>0</v>
      </c>
      <c r="AZ7" s="2">
        <f>[70]Apr!$B$13</f>
        <v>0</v>
      </c>
      <c r="BA7" s="2">
        <f>[71]Apr!$B$13</f>
        <v>0</v>
      </c>
      <c r="BB7" s="2">
        <f>[72]Apr!$B$13</f>
        <v>0</v>
      </c>
      <c r="BC7" s="2">
        <f>[73]Apr!$B$13</f>
        <v>0</v>
      </c>
      <c r="BD7" s="2">
        <f>[74]Apr!$B$13</f>
        <v>0</v>
      </c>
      <c r="BE7" s="2">
        <f>[75]Apr!$B$13</f>
        <v>0</v>
      </c>
      <c r="BF7" s="2">
        <f>[76]Apr!$B$13</f>
        <v>0</v>
      </c>
      <c r="BG7" s="2">
        <f>[77]Apr!$B$13</f>
        <v>0</v>
      </c>
      <c r="BH7" s="2">
        <f>[78]Apr!$B$13</f>
        <v>0</v>
      </c>
      <c r="BI7" s="2">
        <f>[79]Apr!$B$13</f>
        <v>0</v>
      </c>
      <c r="BJ7" s="2">
        <f>[80]Apr!$B$13</f>
        <v>0</v>
      </c>
      <c r="BK7" s="2">
        <f>[81]Apr!$B$13</f>
        <v>0</v>
      </c>
      <c r="BL7" s="2">
        <f>[82]Apr!$B$13</f>
        <v>0</v>
      </c>
      <c r="BM7" s="2">
        <f>[83]Apr!$B$13</f>
        <v>0</v>
      </c>
      <c r="BN7" s="2">
        <f>[84]Apr!$B$13</f>
        <v>0</v>
      </c>
      <c r="BO7" s="2">
        <f>[85]Apr!$B$13</f>
        <v>0</v>
      </c>
      <c r="BP7" s="2">
        <f>[86]Apr!$B$13</f>
        <v>0</v>
      </c>
      <c r="BQ7" s="2">
        <f>[87]Apr!$B$13</f>
        <v>0</v>
      </c>
      <c r="BR7" s="2">
        <f>[88]Apr!$B$13</f>
        <v>0</v>
      </c>
      <c r="BS7" s="2">
        <f>[89]Apr!$B$13</f>
        <v>0</v>
      </c>
      <c r="BT7" s="2">
        <f>[90]Apr!$B$13</f>
        <v>0</v>
      </c>
      <c r="BU7" s="2">
        <f>[91]Apr!$B$13</f>
        <v>0</v>
      </c>
      <c r="BV7" s="1">
        <f>[92]Apr!$B$13</f>
        <v>0</v>
      </c>
      <c r="BW7" s="2">
        <f>[93]Apr!$B$13</f>
        <v>0</v>
      </c>
      <c r="BX7" s="2">
        <f>[94]Apr!$B$13</f>
        <v>0</v>
      </c>
      <c r="BY7" s="2">
        <f>[95]Apr!$B$13</f>
        <v>0</v>
      </c>
      <c r="BZ7" s="2">
        <f>[96]Apr!$B$13</f>
        <v>0</v>
      </c>
      <c r="CA7" s="2">
        <f>[97]Apr!$B$13</f>
        <v>0</v>
      </c>
      <c r="CB7" s="2">
        <f>[98]Apr!$B$13</f>
        <v>0</v>
      </c>
      <c r="CC7" s="2">
        <f>[99]Apr!$B$13</f>
        <v>0</v>
      </c>
      <c r="CD7" s="2">
        <f>[100]Apr!$B$13</f>
        <v>0</v>
      </c>
      <c r="CE7" s="2">
        <f>[101]Apr!$B$13</f>
        <v>0</v>
      </c>
      <c r="CF7" s="2">
        <f>[102]Apr!$B$13</f>
        <v>0</v>
      </c>
      <c r="CG7" s="2">
        <f>[103]Apr!$B$13</f>
        <v>0</v>
      </c>
      <c r="CH7" s="2">
        <f>[104]Apr!$B$13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[21]Apr!$B$14</f>
        <v>0</v>
      </c>
      <c r="D8" s="2">
        <f>[22]Apr!$B$14</f>
        <v>0</v>
      </c>
      <c r="E8" s="1">
        <f>[23]Apr!$B$14</f>
        <v>0</v>
      </c>
      <c r="F8" s="1">
        <f>[24]Apr!$B$14</f>
        <v>0</v>
      </c>
      <c r="G8" s="1">
        <f>[25]Apr!$B$14</f>
        <v>0</v>
      </c>
      <c r="H8" s="1">
        <f>[26]Apr!$B$14</f>
        <v>0</v>
      </c>
      <c r="I8" s="1">
        <f>[27]Apr!$B$14</f>
        <v>0</v>
      </c>
      <c r="J8" s="1">
        <f>[28]Apr!$B$14</f>
        <v>0</v>
      </c>
      <c r="K8" s="1">
        <f>[29]Apr!$B$14</f>
        <v>0</v>
      </c>
      <c r="L8" s="1">
        <f>[30]Apr!$B$14</f>
        <v>0</v>
      </c>
      <c r="M8" s="2">
        <f>[31]Apr!$B$14</f>
        <v>0</v>
      </c>
      <c r="N8" s="2">
        <f>[32]Apr!$B$14</f>
        <v>0</v>
      </c>
      <c r="O8" s="2">
        <f>[33]Apr!$B$14</f>
        <v>0</v>
      </c>
      <c r="P8" s="2">
        <f>[34]Apr!$B$14</f>
        <v>0</v>
      </c>
      <c r="Q8" s="2">
        <f>[35]Apr!$B$14</f>
        <v>0</v>
      </c>
      <c r="R8" s="2">
        <f>[36]Apr!$B$14</f>
        <v>0</v>
      </c>
      <c r="S8" s="1">
        <f>[37]Apr!$B$14</f>
        <v>0</v>
      </c>
      <c r="T8" s="2">
        <f>[38]Apr!$B$14</f>
        <v>0</v>
      </c>
      <c r="U8" s="2">
        <f>[39]Apr!$B$14</f>
        <v>0</v>
      </c>
      <c r="V8" s="2">
        <f>[40]Apr!$B$14</f>
        <v>0</v>
      </c>
      <c r="W8" s="2">
        <f>[41]Apr!$B$14</f>
        <v>0</v>
      </c>
      <c r="X8" s="2">
        <f>[42]Apr!$B$14</f>
        <v>0</v>
      </c>
      <c r="Y8" s="2">
        <f>[43]Apr!$B$14</f>
        <v>0</v>
      </c>
      <c r="Z8" s="2">
        <f>[44]Apr!$B$14</f>
        <v>0</v>
      </c>
      <c r="AA8" s="2">
        <f>[45]Apr!$B$14</f>
        <v>0</v>
      </c>
      <c r="AB8" s="2">
        <f>[46]Apr!$B$14</f>
        <v>0</v>
      </c>
      <c r="AC8" s="2">
        <f>[47]Apr!$B$14</f>
        <v>0</v>
      </c>
      <c r="AD8" s="2">
        <f>[48]Apr!$B$14</f>
        <v>0</v>
      </c>
      <c r="AE8" s="2">
        <f>[49]Apr!$B$14</f>
        <v>0</v>
      </c>
      <c r="AF8" s="2">
        <f>[50]Apr!$B$14</f>
        <v>0</v>
      </c>
      <c r="AG8" s="2">
        <f>[51]Apr!$B$14</f>
        <v>0</v>
      </c>
      <c r="AH8" s="2">
        <f>[52]Apr!$B$14</f>
        <v>0</v>
      </c>
      <c r="AI8" s="2">
        <f>[53]Apr!$B$14</f>
        <v>0</v>
      </c>
      <c r="AJ8" s="2">
        <f>[54]Apr!$B$14</f>
        <v>0</v>
      </c>
      <c r="AK8" s="2">
        <f>[55]Apr!$B$14</f>
        <v>0</v>
      </c>
      <c r="AL8" s="2">
        <f>[56]Apr!$B$14</f>
        <v>0</v>
      </c>
      <c r="AM8" s="2">
        <f>[57]Apr!$B$14</f>
        <v>0</v>
      </c>
      <c r="AN8" s="2">
        <f>[58]Apr!$B$14</f>
        <v>0</v>
      </c>
      <c r="AO8" s="2">
        <f>[59]Apr!$B$14</f>
        <v>0</v>
      </c>
      <c r="AP8" s="2">
        <f>[60]Apr!$B$14</f>
        <v>0</v>
      </c>
      <c r="AQ8" s="2">
        <f>[61]Apr!$B$14</f>
        <v>0</v>
      </c>
      <c r="AR8" s="2">
        <f>[62]Apr!$B$14</f>
        <v>0</v>
      </c>
      <c r="AS8" s="2">
        <f>[63]Apr!$B$14</f>
        <v>0</v>
      </c>
      <c r="AT8" s="2">
        <f>[64]Apr!$B$14</f>
        <v>0</v>
      </c>
      <c r="AU8" s="2">
        <f>[65]Apr!$B$14</f>
        <v>0</v>
      </c>
      <c r="AV8" s="2">
        <f>[66]Apr!$B$14</f>
        <v>0</v>
      </c>
      <c r="AW8" s="2">
        <f>[67]Apr!$B$14</f>
        <v>0</v>
      </c>
      <c r="AX8" s="2">
        <f>[68]Apr!$B$14</f>
        <v>0</v>
      </c>
      <c r="AY8" s="2">
        <f>[69]Apr!$B$14</f>
        <v>0</v>
      </c>
      <c r="AZ8" s="2">
        <f>[70]Apr!$B$14</f>
        <v>0</v>
      </c>
      <c r="BA8" s="2">
        <f>[71]Apr!$B$14</f>
        <v>0</v>
      </c>
      <c r="BB8" s="2">
        <f>[72]Apr!$B$14</f>
        <v>0</v>
      </c>
      <c r="BC8" s="2">
        <f>[73]Apr!$B$14</f>
        <v>0</v>
      </c>
      <c r="BD8" s="2">
        <f>[74]Apr!$B$14</f>
        <v>0</v>
      </c>
      <c r="BE8" s="2">
        <f>[75]Apr!$B$14</f>
        <v>0</v>
      </c>
      <c r="BF8" s="2">
        <f>[76]Apr!$B$14</f>
        <v>0</v>
      </c>
      <c r="BG8" s="2">
        <f>[77]Apr!$B$14</f>
        <v>0</v>
      </c>
      <c r="BH8" s="2">
        <f>[78]Apr!$B$14</f>
        <v>0</v>
      </c>
      <c r="BI8" s="2">
        <f>[79]Apr!$B$14</f>
        <v>0</v>
      </c>
      <c r="BJ8" s="2">
        <f>[80]Apr!$B$14</f>
        <v>0</v>
      </c>
      <c r="BK8" s="2">
        <f>[81]Apr!$B$14</f>
        <v>0</v>
      </c>
      <c r="BL8" s="2">
        <f>[82]Apr!$B$14</f>
        <v>0</v>
      </c>
      <c r="BM8" s="2">
        <f>[83]Apr!$B$14</f>
        <v>0</v>
      </c>
      <c r="BN8" s="2">
        <f>[84]Apr!$B$14</f>
        <v>0</v>
      </c>
      <c r="BO8" s="2">
        <f>[85]Apr!$B$14</f>
        <v>0</v>
      </c>
      <c r="BP8" s="2">
        <f>[86]Apr!$B$14</f>
        <v>0</v>
      </c>
      <c r="BQ8" s="2">
        <f>[87]Apr!$B$14</f>
        <v>0</v>
      </c>
      <c r="BR8" s="2">
        <f>[88]Apr!$B$14</f>
        <v>0</v>
      </c>
      <c r="BS8" s="2">
        <f>[89]Apr!$B$14</f>
        <v>0</v>
      </c>
      <c r="BT8" s="2">
        <f>[90]Apr!$B$14</f>
        <v>0</v>
      </c>
      <c r="BU8" s="2">
        <f>[91]Apr!$B$14</f>
        <v>0</v>
      </c>
      <c r="BV8" s="1">
        <f>[92]Apr!$B$14</f>
        <v>0</v>
      </c>
      <c r="BW8" s="2">
        <f>[93]Apr!$B$14</f>
        <v>0</v>
      </c>
      <c r="BX8" s="2">
        <f>[94]Apr!$B$14</f>
        <v>0</v>
      </c>
      <c r="BY8" s="2">
        <f>[95]Apr!$B$14</f>
        <v>0</v>
      </c>
      <c r="BZ8" s="2">
        <f>[96]Apr!$B$14</f>
        <v>0</v>
      </c>
      <c r="CA8" s="2">
        <f>[97]Apr!$B$14</f>
        <v>0</v>
      </c>
      <c r="CB8" s="2">
        <f>[98]Apr!$B$14</f>
        <v>0</v>
      </c>
      <c r="CC8" s="2">
        <f>[99]Apr!$B$14</f>
        <v>0</v>
      </c>
      <c r="CD8" s="2">
        <f>[100]Apr!$B$14</f>
        <v>0</v>
      </c>
      <c r="CE8" s="2">
        <f>[101]Apr!$B$14</f>
        <v>0</v>
      </c>
      <c r="CF8" s="2">
        <f>[102]Apr!$B$14</f>
        <v>0</v>
      </c>
      <c r="CG8" s="2">
        <f>[103]Apr!$B$14</f>
        <v>0</v>
      </c>
      <c r="CH8" s="2">
        <f>[104]Apr!$B$14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N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ref="O9:Q9" si="1">SUM(O5:O8)</f>
        <v>0</v>
      </c>
      <c r="P9" s="1">
        <f t="shared" si="1"/>
        <v>0</v>
      </c>
      <c r="Q9" s="1">
        <f t="shared" si="1"/>
        <v>0</v>
      </c>
      <c r="R9" s="1">
        <f t="shared" ref="R9:BG9" si="2">SUM(R5:R8)</f>
        <v>0</v>
      </c>
      <c r="S9" s="1">
        <f>SUM(S5:S8)</f>
        <v>0</v>
      </c>
      <c r="T9" s="1">
        <f t="shared" ref="T9:X9" si="3">SUM(T5:T8)</f>
        <v>0</v>
      </c>
      <c r="U9" s="1">
        <f t="shared" si="3"/>
        <v>0</v>
      </c>
      <c r="V9" s="1">
        <f t="shared" si="3"/>
        <v>0</v>
      </c>
      <c r="W9" s="1">
        <f t="shared" si="3"/>
        <v>0</v>
      </c>
      <c r="X9" s="1">
        <f t="shared" si="3"/>
        <v>0</v>
      </c>
      <c r="Y9" s="1">
        <f t="shared" si="2"/>
        <v>0</v>
      </c>
      <c r="Z9" s="1">
        <f t="shared" si="2"/>
        <v>0</v>
      </c>
      <c r="AA9" s="1">
        <f t="shared" ref="AA9:AF9" si="4">SUM(AA5:AA8)</f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1">
        <f t="shared" si="4"/>
        <v>0</v>
      </c>
      <c r="AG9" s="1">
        <f t="shared" ref="AG9:AI9" si="5">SUM(AG5:AG8)</f>
        <v>0</v>
      </c>
      <c r="AH9" s="1">
        <f t="shared" si="5"/>
        <v>0</v>
      </c>
      <c r="AI9" s="1">
        <f t="shared" si="5"/>
        <v>0</v>
      </c>
      <c r="AJ9" s="1">
        <f t="shared" ref="AJ9:AT9" si="6">SUM(AJ5:AJ8)</f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ref="AN9:AO9" si="7">SUM(AN5:AN8)</f>
        <v>0</v>
      </c>
      <c r="AO9" s="1">
        <f t="shared" si="7"/>
        <v>0</v>
      </c>
      <c r="AP9" s="1">
        <f t="shared" si="6"/>
        <v>0</v>
      </c>
      <c r="AQ9" s="1">
        <f t="shared" si="6"/>
        <v>0</v>
      </c>
      <c r="AR9" s="1">
        <f t="shared" si="6"/>
        <v>0</v>
      </c>
      <c r="AS9" s="1">
        <f t="shared" si="6"/>
        <v>0</v>
      </c>
      <c r="AT9" s="1">
        <f t="shared" si="6"/>
        <v>0</v>
      </c>
      <c r="AU9" s="1">
        <f t="shared" ref="AU9:BA9" si="8">SUM(AU5:AU8)</f>
        <v>0</v>
      </c>
      <c r="AV9" s="1">
        <f t="shared" si="8"/>
        <v>0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1">
        <f t="shared" si="8"/>
        <v>0</v>
      </c>
      <c r="BB9" s="1">
        <f t="shared" si="2"/>
        <v>0</v>
      </c>
      <c r="BC9" s="1">
        <f t="shared" si="2"/>
        <v>0</v>
      </c>
      <c r="BD9" s="1">
        <f t="shared" ref="BD9" si="9">SUM(BD5:BD8)</f>
        <v>0</v>
      </c>
      <c r="BE9" s="1">
        <f t="shared" si="2"/>
        <v>0</v>
      </c>
      <c r="BF9" s="1">
        <f t="shared" si="2"/>
        <v>0</v>
      </c>
      <c r="BG9" s="1">
        <f t="shared" si="2"/>
        <v>0</v>
      </c>
      <c r="BH9" s="1">
        <f t="shared" ref="BH9:BM9" si="10">SUM(BH5:BH8)</f>
        <v>0</v>
      </c>
      <c r="BI9" s="1">
        <f t="shared" si="10"/>
        <v>0</v>
      </c>
      <c r="BJ9" s="1">
        <f t="shared" si="10"/>
        <v>0</v>
      </c>
      <c r="BK9" s="1">
        <f t="shared" si="10"/>
        <v>0</v>
      </c>
      <c r="BL9" s="1">
        <f t="shared" si="10"/>
        <v>0</v>
      </c>
      <c r="BM9" s="1">
        <f t="shared" si="10"/>
        <v>0</v>
      </c>
      <c r="BN9" s="1">
        <f t="shared" ref="BN9:CC9" si="11">SUM(BN5:BN8)</f>
        <v>0</v>
      </c>
      <c r="BO9" s="1">
        <f t="shared" si="11"/>
        <v>0</v>
      </c>
      <c r="BP9" s="1">
        <f t="shared" si="11"/>
        <v>0</v>
      </c>
      <c r="BQ9" s="1">
        <f>SUM(BQ5:BQ8)</f>
        <v>0</v>
      </c>
      <c r="BR9" s="1">
        <f t="shared" si="11"/>
        <v>0</v>
      </c>
      <c r="BS9" s="1">
        <f t="shared" si="11"/>
        <v>0</v>
      </c>
      <c r="BT9" s="1">
        <f t="shared" si="11"/>
        <v>0</v>
      </c>
      <c r="BU9" s="1">
        <f t="shared" ref="BU9" si="12">SUM(BU5:BU8)</f>
        <v>0</v>
      </c>
      <c r="BV9" s="1">
        <f t="shared" si="11"/>
        <v>0</v>
      </c>
      <c r="BW9" s="1">
        <f t="shared" si="11"/>
        <v>0</v>
      </c>
      <c r="BX9" s="1">
        <f t="shared" si="11"/>
        <v>0</v>
      </c>
      <c r="BY9" s="1">
        <f t="shared" si="11"/>
        <v>0</v>
      </c>
      <c r="BZ9" s="1">
        <f t="shared" si="11"/>
        <v>0</v>
      </c>
      <c r="CA9" s="1">
        <f t="shared" si="11"/>
        <v>0</v>
      </c>
      <c r="CB9" s="1">
        <f t="shared" si="11"/>
        <v>0</v>
      </c>
      <c r="CC9" s="1">
        <f t="shared" si="11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[21]Apr!$B$15</f>
        <v>0</v>
      </c>
      <c r="D11" s="2">
        <f>[22]Apr!$B$15</f>
        <v>0</v>
      </c>
      <c r="E11" s="2">
        <f>[23]Apr!$B$15</f>
        <v>0</v>
      </c>
      <c r="F11" s="2">
        <f>[24]Apr!$B$15</f>
        <v>0</v>
      </c>
      <c r="G11" s="2">
        <f>[25]Apr!$B$15</f>
        <v>0</v>
      </c>
      <c r="H11" s="2">
        <f>[26]Apr!$B$15</f>
        <v>0</v>
      </c>
      <c r="I11" s="2">
        <f>[27]Apr!$B$15</f>
        <v>0</v>
      </c>
      <c r="J11" s="1">
        <f>[28]Apr!$B$15</f>
        <v>0</v>
      </c>
      <c r="K11" s="1">
        <f>[29]Apr!$B$15</f>
        <v>0</v>
      </c>
      <c r="L11" s="1">
        <f>[30]Apr!$B$15</f>
        <v>0</v>
      </c>
      <c r="M11" s="2">
        <f>[31]Apr!$B$15</f>
        <v>0</v>
      </c>
      <c r="N11" s="2">
        <f>[32]Apr!$B$15</f>
        <v>0</v>
      </c>
      <c r="O11" s="2">
        <f>[33]Apr!$B$15</f>
        <v>0</v>
      </c>
      <c r="P11" s="2">
        <f>[34]Apr!$B$15</f>
        <v>0</v>
      </c>
      <c r="Q11" s="2">
        <f>[35]Apr!$B$15</f>
        <v>0</v>
      </c>
      <c r="R11" s="2">
        <f>[36]Apr!$B$15</f>
        <v>0</v>
      </c>
      <c r="S11" s="1">
        <f>[37]Apr!$B$15</f>
        <v>0</v>
      </c>
      <c r="T11" s="2">
        <f>[38]Apr!$B$15</f>
        <v>0</v>
      </c>
      <c r="U11" s="2">
        <f>[39]Apr!$B$15</f>
        <v>0</v>
      </c>
      <c r="V11" s="2">
        <f>[40]Apr!$B$15</f>
        <v>0</v>
      </c>
      <c r="W11" s="2">
        <f>[41]Apr!$B$15</f>
        <v>0</v>
      </c>
      <c r="X11" s="2">
        <f>[42]Apr!$B$15</f>
        <v>0</v>
      </c>
      <c r="Y11" s="2">
        <f>[43]Apr!$B$15</f>
        <v>0</v>
      </c>
      <c r="Z11" s="2">
        <f>[44]Apr!$B$15</f>
        <v>0</v>
      </c>
      <c r="AA11" s="2">
        <f>[45]Apr!$B$15</f>
        <v>0</v>
      </c>
      <c r="AB11" s="2">
        <f>[46]Apr!$B$15</f>
        <v>0</v>
      </c>
      <c r="AC11" s="2">
        <f>[47]Apr!$B$15</f>
        <v>0</v>
      </c>
      <c r="AD11" s="2">
        <f>[48]Apr!$B$15</f>
        <v>0</v>
      </c>
      <c r="AE11" s="2">
        <f>[49]Apr!$B$15</f>
        <v>0</v>
      </c>
      <c r="AF11" s="2">
        <f>[50]Apr!$B$15</f>
        <v>0</v>
      </c>
      <c r="AG11" s="2">
        <f>[51]Apr!$B$15</f>
        <v>0</v>
      </c>
      <c r="AH11" s="2">
        <f>[52]Apr!$B$15</f>
        <v>0</v>
      </c>
      <c r="AI11" s="2">
        <f>[53]Apr!$B$15</f>
        <v>0</v>
      </c>
      <c r="AJ11" s="2">
        <f>[54]Apr!$B$15</f>
        <v>0</v>
      </c>
      <c r="AK11" s="2">
        <f>[55]Apr!$B$15</f>
        <v>0</v>
      </c>
      <c r="AL11" s="2">
        <f>[56]Apr!$B$15</f>
        <v>0</v>
      </c>
      <c r="AM11" s="2">
        <f>[57]Apr!$B$15</f>
        <v>0</v>
      </c>
      <c r="AN11" s="2">
        <f>[58]Apr!$B$15</f>
        <v>0</v>
      </c>
      <c r="AO11" s="2">
        <f>[59]Apr!$B$15</f>
        <v>0</v>
      </c>
      <c r="AP11" s="2">
        <f>[60]Apr!$B$15</f>
        <v>0</v>
      </c>
      <c r="AQ11" s="2">
        <f>[61]Apr!$B$15</f>
        <v>0</v>
      </c>
      <c r="AR11" s="2">
        <f>[62]Apr!$B$15</f>
        <v>0</v>
      </c>
      <c r="AS11" s="2">
        <f>[63]Apr!$B$15</f>
        <v>0</v>
      </c>
      <c r="AT11" s="2">
        <f>[64]Apr!$B$15</f>
        <v>0</v>
      </c>
      <c r="AU11" s="2">
        <f>[65]Apr!$B$15</f>
        <v>0</v>
      </c>
      <c r="AV11" s="2">
        <f>[66]Apr!$B$15</f>
        <v>0</v>
      </c>
      <c r="AW11" s="2">
        <f>[67]Apr!$B$15</f>
        <v>0</v>
      </c>
      <c r="AX11" s="2">
        <f>[68]Apr!$B$15</f>
        <v>0</v>
      </c>
      <c r="AY11" s="2">
        <f>[69]Apr!$B$15</f>
        <v>0</v>
      </c>
      <c r="AZ11" s="2">
        <f>[70]Apr!$B$15</f>
        <v>0</v>
      </c>
      <c r="BA11" s="2">
        <f>[71]Apr!$B$15</f>
        <v>0</v>
      </c>
      <c r="BB11" s="2">
        <f>[72]Apr!$B$15</f>
        <v>0</v>
      </c>
      <c r="BC11" s="2">
        <f>[73]Apr!$B$15</f>
        <v>0</v>
      </c>
      <c r="BD11" s="2">
        <f>[74]Apr!$B$15</f>
        <v>0</v>
      </c>
      <c r="BE11" s="2">
        <f>[75]Apr!$B$15</f>
        <v>0</v>
      </c>
      <c r="BF11" s="2">
        <f>[76]Apr!$B$15</f>
        <v>0</v>
      </c>
      <c r="BG11" s="2">
        <f>[77]Apr!$B$15</f>
        <v>0</v>
      </c>
      <c r="BH11" s="2">
        <f>[78]Apr!$B$15</f>
        <v>0</v>
      </c>
      <c r="BI11" s="2">
        <f>[79]Apr!$B$15</f>
        <v>0</v>
      </c>
      <c r="BJ11" s="2">
        <f>[80]Apr!$B$15</f>
        <v>0</v>
      </c>
      <c r="BK11" s="2">
        <f>[81]Apr!$B$15</f>
        <v>0</v>
      </c>
      <c r="BL11" s="2">
        <f>[82]Apr!$B$15</f>
        <v>0</v>
      </c>
      <c r="BM11" s="2">
        <f>[83]Apr!$B$15</f>
        <v>0</v>
      </c>
      <c r="BN11" s="2">
        <f>[84]Apr!$B$15</f>
        <v>0</v>
      </c>
      <c r="BO11" s="2">
        <f>[85]Apr!$B$15</f>
        <v>0</v>
      </c>
      <c r="BP11" s="2">
        <f>[86]Apr!$B$15</f>
        <v>0</v>
      </c>
      <c r="BQ11" s="2">
        <f>[87]Apr!$B$15</f>
        <v>0</v>
      </c>
      <c r="BR11" s="2">
        <f>[88]Apr!$B$15</f>
        <v>0</v>
      </c>
      <c r="BS11" s="2">
        <f>[89]Apr!$B$15</f>
        <v>0</v>
      </c>
      <c r="BT11" s="2">
        <f>[90]Apr!$B$15</f>
        <v>0</v>
      </c>
      <c r="BU11" s="2">
        <f>[91]Apr!$B$15</f>
        <v>0</v>
      </c>
      <c r="BV11" s="2">
        <f>[92]Apr!$B$15</f>
        <v>0</v>
      </c>
      <c r="BW11" s="2">
        <f>[93]Apr!$B$15</f>
        <v>0</v>
      </c>
      <c r="BX11" s="2">
        <f>[94]Apr!$B$15</f>
        <v>0</v>
      </c>
      <c r="BY11" s="2">
        <f>[95]Apr!$B$15</f>
        <v>0</v>
      </c>
      <c r="BZ11" s="2">
        <f>[96]Apr!$B$15</f>
        <v>0</v>
      </c>
      <c r="CA11" s="2">
        <f>[97]Apr!$B$15</f>
        <v>0</v>
      </c>
      <c r="CB11" s="2">
        <f>[98]Apr!$B$15</f>
        <v>0</v>
      </c>
      <c r="CC11" s="2">
        <f>[99]Apr!$B$15</f>
        <v>0</v>
      </c>
      <c r="CD11" s="2">
        <f>[100]Apr!$B$15</f>
        <v>0</v>
      </c>
      <c r="CE11" s="2">
        <f>[101]Apr!$B$15</f>
        <v>0</v>
      </c>
      <c r="CF11" s="2">
        <f>[102]Apr!$B$15</f>
        <v>0</v>
      </c>
      <c r="CG11" s="2">
        <f>[103]Apr!$B$15</f>
        <v>0</v>
      </c>
      <c r="CH11" s="2">
        <f>[104]Apr!$B$15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[21]Apr!$B$16</f>
        <v>0</v>
      </c>
      <c r="D12" s="2">
        <f>[22]Apr!$B$16</f>
        <v>0</v>
      </c>
      <c r="E12" s="2">
        <f>[23]Apr!$B$16</f>
        <v>0</v>
      </c>
      <c r="F12" s="2">
        <f>[24]Apr!$B$16</f>
        <v>0</v>
      </c>
      <c r="G12" s="2">
        <f>[25]Apr!$B$16</f>
        <v>0</v>
      </c>
      <c r="H12" s="2">
        <f>[26]Apr!$B$16</f>
        <v>0</v>
      </c>
      <c r="I12" s="2">
        <f>[27]Apr!$B$16</f>
        <v>0</v>
      </c>
      <c r="J12" s="2">
        <f>[28]Apr!$B$16</f>
        <v>0</v>
      </c>
      <c r="K12" s="2">
        <f>[29]Apr!$B$16</f>
        <v>0</v>
      </c>
      <c r="L12" s="2">
        <f>[30]Apr!$B$16</f>
        <v>0</v>
      </c>
      <c r="M12" s="2">
        <f>[31]Apr!$B$16</f>
        <v>0</v>
      </c>
      <c r="N12" s="2">
        <f>[32]Apr!$B$16</f>
        <v>0</v>
      </c>
      <c r="O12" s="2">
        <f>[33]Apr!$B$16</f>
        <v>0</v>
      </c>
      <c r="P12" s="2">
        <f>[34]Apr!$B$16</f>
        <v>0</v>
      </c>
      <c r="Q12" s="2">
        <f>[35]Apr!$B$16</f>
        <v>0</v>
      </c>
      <c r="R12" s="2">
        <f>[36]Apr!$B$16</f>
        <v>0</v>
      </c>
      <c r="S12" s="1">
        <f>[37]Apr!$B$16</f>
        <v>0</v>
      </c>
      <c r="T12" s="2">
        <f>[38]Apr!$B$16</f>
        <v>0</v>
      </c>
      <c r="U12" s="2">
        <f>[39]Apr!$B$16</f>
        <v>0</v>
      </c>
      <c r="V12" s="2">
        <f>[40]Apr!$B$16</f>
        <v>0</v>
      </c>
      <c r="W12" s="2">
        <f>[41]Apr!$B$16</f>
        <v>0</v>
      </c>
      <c r="X12" s="2">
        <f>[42]Apr!$B$16</f>
        <v>0</v>
      </c>
      <c r="Y12" s="2">
        <f>[43]Apr!$B$16</f>
        <v>0</v>
      </c>
      <c r="Z12" s="2">
        <f>[44]Apr!$B$16</f>
        <v>0</v>
      </c>
      <c r="AA12" s="2">
        <f>[45]Apr!$B$16</f>
        <v>0</v>
      </c>
      <c r="AB12" s="2">
        <f>[46]Apr!$B$16</f>
        <v>0</v>
      </c>
      <c r="AC12" s="2">
        <f>[47]Apr!$B$16</f>
        <v>0</v>
      </c>
      <c r="AD12" s="2">
        <f>[48]Apr!$B$16</f>
        <v>0</v>
      </c>
      <c r="AE12" s="2">
        <f>[49]Apr!$B$16</f>
        <v>0</v>
      </c>
      <c r="AF12" s="2">
        <f>[50]Apr!$B$16</f>
        <v>0</v>
      </c>
      <c r="AG12" s="2">
        <f>[51]Apr!$B$16</f>
        <v>0</v>
      </c>
      <c r="AH12" s="2">
        <f>[52]Apr!$B$16</f>
        <v>0</v>
      </c>
      <c r="AI12" s="2">
        <f>[53]Apr!$B$16</f>
        <v>0</v>
      </c>
      <c r="AJ12" s="2">
        <f>[54]Apr!$B$16</f>
        <v>0</v>
      </c>
      <c r="AK12" s="2">
        <f>[55]Apr!$B$16</f>
        <v>0</v>
      </c>
      <c r="AL12" s="2">
        <f>[56]Apr!$B$16</f>
        <v>0</v>
      </c>
      <c r="AM12" s="2">
        <f>[57]Apr!$B$16</f>
        <v>0</v>
      </c>
      <c r="AN12" s="2">
        <f>[58]Apr!$B$16</f>
        <v>0</v>
      </c>
      <c r="AO12" s="2">
        <f>[59]Apr!$B$16</f>
        <v>0</v>
      </c>
      <c r="AP12" s="2">
        <f>[60]Apr!$B$16</f>
        <v>0</v>
      </c>
      <c r="AQ12" s="2">
        <f>[61]Apr!$B$16</f>
        <v>0</v>
      </c>
      <c r="AR12" s="2">
        <f>[62]Apr!$B$16</f>
        <v>0</v>
      </c>
      <c r="AS12" s="2">
        <f>[63]Apr!$B$16</f>
        <v>0</v>
      </c>
      <c r="AT12" s="2">
        <f>[64]Apr!$B$16</f>
        <v>0</v>
      </c>
      <c r="AU12" s="2">
        <f>[65]Apr!$B$16</f>
        <v>0</v>
      </c>
      <c r="AV12" s="2">
        <f>[66]Apr!$B$16</f>
        <v>0</v>
      </c>
      <c r="AW12" s="2">
        <f>[67]Apr!$B$16</f>
        <v>0</v>
      </c>
      <c r="AX12" s="2">
        <f>[68]Apr!$B$16</f>
        <v>0</v>
      </c>
      <c r="AY12" s="2">
        <f>[69]Apr!$B$16</f>
        <v>0</v>
      </c>
      <c r="AZ12" s="2">
        <f>[70]Apr!$B$16</f>
        <v>0</v>
      </c>
      <c r="BA12" s="2">
        <f>[71]Apr!$B$16</f>
        <v>0</v>
      </c>
      <c r="BB12" s="2">
        <f>[72]Apr!$B$16</f>
        <v>0</v>
      </c>
      <c r="BC12" s="2">
        <f>[73]Apr!$B$16</f>
        <v>0</v>
      </c>
      <c r="BD12" s="2">
        <f>[74]Apr!$B$16</f>
        <v>0</v>
      </c>
      <c r="BE12" s="2">
        <f>[75]Apr!$B$16</f>
        <v>0</v>
      </c>
      <c r="BF12" s="2">
        <f>[76]Apr!$B$16</f>
        <v>0</v>
      </c>
      <c r="BG12" s="2">
        <f>[77]Apr!$B$16</f>
        <v>0</v>
      </c>
      <c r="BH12" s="2">
        <f>[78]Apr!$B$16</f>
        <v>0</v>
      </c>
      <c r="BI12" s="2">
        <f>[79]Apr!$B$16</f>
        <v>0</v>
      </c>
      <c r="BJ12" s="2">
        <f>[80]Apr!$B$16</f>
        <v>0</v>
      </c>
      <c r="BK12" s="2">
        <f>[81]Apr!$B$16</f>
        <v>0</v>
      </c>
      <c r="BL12" s="2">
        <f>[82]Apr!$B$16</f>
        <v>0</v>
      </c>
      <c r="BM12" s="2">
        <f>[83]Apr!$B$16</f>
        <v>0</v>
      </c>
      <c r="BN12" s="2">
        <f>[84]Apr!$B$16</f>
        <v>0</v>
      </c>
      <c r="BO12" s="2">
        <f>[85]Apr!$B$16</f>
        <v>0</v>
      </c>
      <c r="BP12" s="2">
        <f>[86]Apr!$B$16</f>
        <v>0</v>
      </c>
      <c r="BQ12" s="2">
        <f>[87]Apr!$B$16</f>
        <v>0</v>
      </c>
      <c r="BR12" s="2">
        <f>[88]Apr!$B$16</f>
        <v>0</v>
      </c>
      <c r="BS12" s="2">
        <f>[89]Apr!$B$16</f>
        <v>0</v>
      </c>
      <c r="BT12" s="2">
        <f>[90]Apr!$B$16</f>
        <v>0</v>
      </c>
      <c r="BU12" s="2">
        <f>[91]Apr!$B$16</f>
        <v>0</v>
      </c>
      <c r="BV12" s="2">
        <f>[92]Apr!$B$16</f>
        <v>0</v>
      </c>
      <c r="BW12" s="2">
        <f>[93]Apr!$B$16</f>
        <v>0</v>
      </c>
      <c r="BX12" s="2">
        <f>[94]Apr!$B$16</f>
        <v>0</v>
      </c>
      <c r="BY12" s="2">
        <f>[95]Apr!$B$16</f>
        <v>0</v>
      </c>
      <c r="BZ12" s="2">
        <f>[96]Apr!$B$16</f>
        <v>0</v>
      </c>
      <c r="CA12" s="2">
        <f>[97]Apr!$B$16</f>
        <v>0</v>
      </c>
      <c r="CB12" s="2">
        <f>[98]Apr!$B$16</f>
        <v>0</v>
      </c>
      <c r="CC12" s="2">
        <f>[99]Apr!$B$16</f>
        <v>0</v>
      </c>
      <c r="CD12" s="2">
        <f>[100]Apr!$B$16</f>
        <v>0</v>
      </c>
      <c r="CE12" s="2">
        <f>[101]Apr!$B$16</f>
        <v>0</v>
      </c>
      <c r="CF12" s="2">
        <f>[102]Apr!$B$16</f>
        <v>0</v>
      </c>
      <c r="CG12" s="2">
        <f>[103]Apr!$B$16</f>
        <v>0</v>
      </c>
      <c r="CH12" s="2">
        <f>[104]Apr!$B$16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N13" si="13">SUM(G11:G12)</f>
        <v>0</v>
      </c>
      <c r="H13" s="1">
        <f t="shared" si="13"/>
        <v>0</v>
      </c>
      <c r="I13" s="1">
        <f t="shared" si="13"/>
        <v>0</v>
      </c>
      <c r="J13" s="1">
        <f t="shared" si="13"/>
        <v>0</v>
      </c>
      <c r="K13" s="1">
        <f t="shared" si="13"/>
        <v>0</v>
      </c>
      <c r="L13" s="1">
        <f t="shared" si="13"/>
        <v>0</v>
      </c>
      <c r="M13" s="1">
        <f t="shared" si="13"/>
        <v>0</v>
      </c>
      <c r="N13" s="1">
        <f t="shared" si="13"/>
        <v>0</v>
      </c>
      <c r="O13" s="1">
        <f t="shared" ref="O13:Q13" si="14">SUM(O11:O12)</f>
        <v>0</v>
      </c>
      <c r="P13" s="1">
        <f t="shared" ref="P13" si="15">SUM(P11:P12)</f>
        <v>0</v>
      </c>
      <c r="Q13" s="1">
        <f t="shared" si="14"/>
        <v>0</v>
      </c>
      <c r="R13" s="1">
        <f>SUM(R11:R12)</f>
        <v>0</v>
      </c>
      <c r="S13" s="1">
        <f>SUM(S11:S12)</f>
        <v>0</v>
      </c>
      <c r="T13" s="1">
        <f>SUM(T11:T12)</f>
        <v>0</v>
      </c>
      <c r="U13" s="1">
        <f t="shared" ref="U13" si="16">SUM(U11:U12)</f>
        <v>0</v>
      </c>
      <c r="V13" s="1">
        <f t="shared" ref="V13:AC13" si="17">SUM(V11:V12)</f>
        <v>0</v>
      </c>
      <c r="W13" s="1">
        <f t="shared" si="17"/>
        <v>0</v>
      </c>
      <c r="X13" s="1">
        <f t="shared" si="17"/>
        <v>0</v>
      </c>
      <c r="Y13" s="1">
        <f t="shared" si="17"/>
        <v>0</v>
      </c>
      <c r="Z13" s="1">
        <f t="shared" ref="Z13" si="18">SUM(Z11:Z12)</f>
        <v>0</v>
      </c>
      <c r="AA13" s="1">
        <f t="shared" si="17"/>
        <v>0</v>
      </c>
      <c r="AB13" s="1">
        <f t="shared" si="17"/>
        <v>0</v>
      </c>
      <c r="AC13" s="1">
        <f t="shared" si="17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9">SUM(AG11:AG12)</f>
        <v>0</v>
      </c>
      <c r="AH13" s="1">
        <f t="shared" si="19"/>
        <v>0</v>
      </c>
      <c r="AI13" s="1">
        <f t="shared" si="19"/>
        <v>0</v>
      </c>
      <c r="AJ13" s="1">
        <f t="shared" ref="AJ13:AT13" si="20">SUM(AJ11:AJ12)</f>
        <v>0</v>
      </c>
      <c r="AK13" s="1">
        <f t="shared" si="20"/>
        <v>0</v>
      </c>
      <c r="AL13" s="1">
        <f t="shared" si="20"/>
        <v>0</v>
      </c>
      <c r="AM13" s="1">
        <f t="shared" si="20"/>
        <v>0</v>
      </c>
      <c r="AN13" s="1">
        <f t="shared" ref="AN13:AO13" si="21">SUM(AN11:AN12)</f>
        <v>0</v>
      </c>
      <c r="AO13" s="1">
        <f t="shared" si="21"/>
        <v>0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0</v>
      </c>
      <c r="AT13" s="1">
        <f t="shared" si="20"/>
        <v>0</v>
      </c>
      <c r="AU13" s="1">
        <f t="shared" ref="AU13:BA13" si="22">SUM(AU11:AU12)</f>
        <v>0</v>
      </c>
      <c r="AV13" s="1">
        <f t="shared" si="22"/>
        <v>0</v>
      </c>
      <c r="AW13" s="1">
        <f t="shared" si="22"/>
        <v>0</v>
      </c>
      <c r="AX13" s="1">
        <f t="shared" si="22"/>
        <v>0</v>
      </c>
      <c r="AY13" s="1">
        <f t="shared" si="22"/>
        <v>0</v>
      </c>
      <c r="AZ13" s="1">
        <f t="shared" si="22"/>
        <v>0</v>
      </c>
      <c r="BA13" s="1">
        <f t="shared" si="22"/>
        <v>0</v>
      </c>
      <c r="BB13" s="1">
        <f t="shared" ref="BB13:BD13" si="23">SUM(BB11:BB12)</f>
        <v>0</v>
      </c>
      <c r="BC13" s="1">
        <f t="shared" ref="BC13" si="24">SUM(BC11:BC12)</f>
        <v>0</v>
      </c>
      <c r="BD13" s="1">
        <f t="shared" si="23"/>
        <v>0</v>
      </c>
      <c r="BE13" s="1">
        <f t="shared" ref="BE13:BF13" si="25">SUM(BE11:BE12)</f>
        <v>0</v>
      </c>
      <c r="BF13" s="1">
        <f t="shared" si="25"/>
        <v>0</v>
      </c>
      <c r="BG13" s="1">
        <f t="shared" ref="BG13" si="26">SUM(BG11:BG12)</f>
        <v>0</v>
      </c>
      <c r="BH13" s="1">
        <f t="shared" ref="BH13:BM13" si="27">SUM(BH11:BH12)</f>
        <v>0</v>
      </c>
      <c r="BI13" s="1">
        <f t="shared" si="27"/>
        <v>0</v>
      </c>
      <c r="BJ13" s="1">
        <f t="shared" si="27"/>
        <v>0</v>
      </c>
      <c r="BK13" s="1">
        <f t="shared" si="27"/>
        <v>0</v>
      </c>
      <c r="BL13" s="1">
        <f t="shared" si="27"/>
        <v>0</v>
      </c>
      <c r="BM13" s="1">
        <f t="shared" si="27"/>
        <v>0</v>
      </c>
      <c r="BN13" s="1">
        <f t="shared" ref="BN13:CC13" si="28">SUM(BN11:BN12)</f>
        <v>0</v>
      </c>
      <c r="BO13" s="1">
        <f t="shared" si="28"/>
        <v>0</v>
      </c>
      <c r="BP13" s="1">
        <f t="shared" si="28"/>
        <v>0</v>
      </c>
      <c r="BQ13" s="1">
        <f>SUM(BQ11:BQ12)</f>
        <v>0</v>
      </c>
      <c r="BR13" s="1">
        <f t="shared" si="28"/>
        <v>0</v>
      </c>
      <c r="BS13" s="1">
        <f t="shared" si="28"/>
        <v>0</v>
      </c>
      <c r="BT13" s="1">
        <f t="shared" si="28"/>
        <v>0</v>
      </c>
      <c r="BU13" s="1">
        <f t="shared" ref="BU13" si="29">SUM(BU11:BU12)</f>
        <v>0</v>
      </c>
      <c r="BV13" s="1">
        <f t="shared" si="28"/>
        <v>0</v>
      </c>
      <c r="BW13" s="1">
        <f t="shared" si="28"/>
        <v>0</v>
      </c>
      <c r="BX13" s="1">
        <f t="shared" si="28"/>
        <v>0</v>
      </c>
      <c r="BY13" s="1">
        <f t="shared" si="28"/>
        <v>0</v>
      </c>
      <c r="BZ13" s="1">
        <f t="shared" si="28"/>
        <v>0</v>
      </c>
      <c r="CA13" s="1">
        <f t="shared" si="28"/>
        <v>0</v>
      </c>
      <c r="CB13" s="1">
        <f t="shared" si="28"/>
        <v>0</v>
      </c>
      <c r="CC13" s="1">
        <f t="shared" si="2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>SUM(C9,C13)</f>
        <v>0</v>
      </c>
      <c r="D14" s="1">
        <f>SUM(D9,D13)</f>
        <v>0</v>
      </c>
      <c r="E14" s="1">
        <f>SUM(E9,E13)</f>
        <v>0</v>
      </c>
      <c r="F14" s="1">
        <f t="shared" ref="F14:BE14" si="30">SUM(F9,F13)</f>
        <v>0</v>
      </c>
      <c r="G14" s="1">
        <f t="shared" ref="G14:N14" si="31">SUM(G9,G13)</f>
        <v>0</v>
      </c>
      <c r="H14" s="1">
        <f t="shared" si="31"/>
        <v>0</v>
      </c>
      <c r="I14" s="1">
        <f t="shared" si="31"/>
        <v>0</v>
      </c>
      <c r="J14" s="1">
        <f t="shared" si="31"/>
        <v>0</v>
      </c>
      <c r="K14" s="1">
        <f t="shared" si="31"/>
        <v>0</v>
      </c>
      <c r="L14" s="1">
        <f t="shared" si="31"/>
        <v>0</v>
      </c>
      <c r="M14" s="1">
        <f t="shared" si="31"/>
        <v>0</v>
      </c>
      <c r="N14" s="1">
        <f t="shared" si="31"/>
        <v>0</v>
      </c>
      <c r="O14" s="1">
        <f t="shared" ref="O14:Q14" si="32">SUM(O9,O13)</f>
        <v>0</v>
      </c>
      <c r="P14" s="1">
        <f t="shared" ref="P14" si="33">SUM(P9,P13)</f>
        <v>0</v>
      </c>
      <c r="Q14" s="1">
        <f t="shared" si="32"/>
        <v>0</v>
      </c>
      <c r="R14" s="1">
        <f t="shared" si="30"/>
        <v>0</v>
      </c>
      <c r="S14" s="1">
        <f>SUM(S9,S13)</f>
        <v>0</v>
      </c>
      <c r="T14" s="1">
        <f t="shared" ref="T14:X14" si="34">SUM(T9,T13)</f>
        <v>0</v>
      </c>
      <c r="U14" s="1">
        <f t="shared" si="34"/>
        <v>0</v>
      </c>
      <c r="V14" s="1">
        <f t="shared" si="34"/>
        <v>0</v>
      </c>
      <c r="W14" s="1">
        <f t="shared" si="34"/>
        <v>0</v>
      </c>
      <c r="X14" s="1">
        <f t="shared" si="34"/>
        <v>0</v>
      </c>
      <c r="Y14" s="1">
        <f t="shared" si="30"/>
        <v>0</v>
      </c>
      <c r="Z14" s="1">
        <f t="shared" ref="Z14" si="35">SUM(Z9,Z13)</f>
        <v>0</v>
      </c>
      <c r="AA14" s="1">
        <f t="shared" ref="AA14:AF14" si="36">SUM(AA9,AA13)</f>
        <v>0</v>
      </c>
      <c r="AB14" s="1">
        <f t="shared" si="36"/>
        <v>0</v>
      </c>
      <c r="AC14" s="1">
        <f t="shared" si="36"/>
        <v>0</v>
      </c>
      <c r="AD14" s="1">
        <f t="shared" si="36"/>
        <v>0</v>
      </c>
      <c r="AE14" s="1">
        <f t="shared" si="36"/>
        <v>0</v>
      </c>
      <c r="AF14" s="1">
        <f t="shared" si="36"/>
        <v>0</v>
      </c>
      <c r="AG14" s="1">
        <f t="shared" ref="AG14:AI14" si="37">SUM(AG9,AG13)</f>
        <v>0</v>
      </c>
      <c r="AH14" s="1">
        <f t="shared" si="37"/>
        <v>0</v>
      </c>
      <c r="AI14" s="1">
        <f t="shared" si="37"/>
        <v>0</v>
      </c>
      <c r="AJ14" s="1">
        <f t="shared" ref="AJ14:AP14" si="38">SUM(AJ9,AJ13)</f>
        <v>0</v>
      </c>
      <c r="AK14" s="1">
        <f t="shared" si="38"/>
        <v>0</v>
      </c>
      <c r="AL14" s="1">
        <f t="shared" si="38"/>
        <v>0</v>
      </c>
      <c r="AM14" s="1">
        <f t="shared" si="38"/>
        <v>0</v>
      </c>
      <c r="AN14" s="1">
        <f t="shared" si="38"/>
        <v>0</v>
      </c>
      <c r="AO14" s="1">
        <f t="shared" si="38"/>
        <v>0</v>
      </c>
      <c r="AP14" s="1">
        <f t="shared" si="38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AZ14" si="39">SUM(AT9,AT13)</f>
        <v>0</v>
      </c>
      <c r="AU14" s="1">
        <f t="shared" si="39"/>
        <v>0</v>
      </c>
      <c r="AV14" s="1">
        <f t="shared" si="39"/>
        <v>0</v>
      </c>
      <c r="AW14" s="1">
        <f t="shared" si="39"/>
        <v>0</v>
      </c>
      <c r="AX14" s="1">
        <f t="shared" ref="AX14" si="40">SUM(AX9,AX13)</f>
        <v>0</v>
      </c>
      <c r="AY14" s="1">
        <f t="shared" si="39"/>
        <v>0</v>
      </c>
      <c r="AZ14" s="1">
        <f t="shared" si="39"/>
        <v>0</v>
      </c>
      <c r="BA14" s="1">
        <f t="shared" ref="BA14" si="41">SUM(BA9,BA13)</f>
        <v>0</v>
      </c>
      <c r="BB14" s="1">
        <f t="shared" ref="BB14:BD14" si="42">SUM(BB9,BB13)</f>
        <v>0</v>
      </c>
      <c r="BC14" s="1">
        <f t="shared" ref="BC14" si="43">SUM(BC9,BC13)</f>
        <v>0</v>
      </c>
      <c r="BD14" s="1">
        <f t="shared" si="42"/>
        <v>0</v>
      </c>
      <c r="BE14" s="1">
        <f t="shared" si="30"/>
        <v>0</v>
      </c>
      <c r="BF14" s="1">
        <f t="shared" ref="BF14:BG14" si="44">SUM(BF9,BF13)</f>
        <v>0</v>
      </c>
      <c r="BG14" s="1">
        <f t="shared" si="44"/>
        <v>0</v>
      </c>
      <c r="BH14" s="1">
        <f t="shared" ref="BH14:BM14" si="45">SUM(BH9,BH13)</f>
        <v>0</v>
      </c>
      <c r="BI14" s="1">
        <f t="shared" si="45"/>
        <v>0</v>
      </c>
      <c r="BJ14" s="1">
        <f t="shared" si="45"/>
        <v>0</v>
      </c>
      <c r="BK14" s="1">
        <f t="shared" si="45"/>
        <v>0</v>
      </c>
      <c r="BL14" s="1">
        <f t="shared" si="45"/>
        <v>0</v>
      </c>
      <c r="BM14" s="1">
        <f t="shared" si="45"/>
        <v>0</v>
      </c>
      <c r="BN14" s="1">
        <f t="shared" ref="BN14:CC14" si="46">SUM(BN9,BN13)</f>
        <v>0</v>
      </c>
      <c r="BO14" s="1">
        <f t="shared" si="46"/>
        <v>0</v>
      </c>
      <c r="BP14" s="1">
        <f t="shared" si="46"/>
        <v>0</v>
      </c>
      <c r="BQ14" s="1">
        <f>SUM(BQ9,BQ13)</f>
        <v>0</v>
      </c>
      <c r="BR14" s="1">
        <f t="shared" si="46"/>
        <v>0</v>
      </c>
      <c r="BS14" s="1">
        <f t="shared" si="46"/>
        <v>0</v>
      </c>
      <c r="BT14" s="1">
        <f t="shared" si="46"/>
        <v>0</v>
      </c>
      <c r="BU14" s="1">
        <f t="shared" ref="BU14" si="47">SUM(BU9,BU13)</f>
        <v>0</v>
      </c>
      <c r="BV14" s="1">
        <f t="shared" si="46"/>
        <v>0</v>
      </c>
      <c r="BW14" s="1">
        <f t="shared" si="46"/>
        <v>0</v>
      </c>
      <c r="BX14" s="1">
        <f t="shared" si="46"/>
        <v>0</v>
      </c>
      <c r="BY14" s="1">
        <f t="shared" si="46"/>
        <v>0</v>
      </c>
      <c r="BZ14" s="1">
        <f t="shared" si="46"/>
        <v>0</v>
      </c>
      <c r="CA14" s="1">
        <f t="shared" si="46"/>
        <v>0</v>
      </c>
      <c r="CB14" s="1">
        <f t="shared" si="46"/>
        <v>0</v>
      </c>
      <c r="CC14" s="1">
        <f t="shared" si="46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2">
        <f>[1]Apr!$B$21</f>
        <v>0</v>
      </c>
      <c r="D18" s="2"/>
      <c r="E18" s="1">
        <f>[2]Apr!$B$27</f>
        <v>0</v>
      </c>
      <c r="F18" s="1">
        <f>[3]Apr!$B$19</f>
        <v>0</v>
      </c>
      <c r="G18" s="1">
        <f>[1]Apr!$B$24</f>
        <v>0</v>
      </c>
      <c r="H18" s="1"/>
      <c r="I18" s="1">
        <f>[4]Apr!$B$15</f>
        <v>0</v>
      </c>
      <c r="J18" s="1">
        <f>[2]Apr!$B$29</f>
        <v>0</v>
      </c>
      <c r="K18" s="1">
        <f>[5]Apr!$B$25</f>
        <v>0</v>
      </c>
      <c r="L18" s="1">
        <f>[3]Apr!$B$27</f>
        <v>0</v>
      </c>
      <c r="M18" s="2">
        <f>[5]Apr!$B$19</f>
        <v>0</v>
      </c>
      <c r="N18" s="1">
        <f>[3]Apr!$B$22</f>
        <v>0</v>
      </c>
      <c r="O18" s="2">
        <f>[1]Apr!$B$18</f>
        <v>0</v>
      </c>
      <c r="P18" s="2"/>
      <c r="Q18" s="2">
        <f>[3]Apr!$B$23</f>
        <v>0</v>
      </c>
      <c r="R18" s="2">
        <f>[6]Apr!$B$16</f>
        <v>0</v>
      </c>
      <c r="S18" s="1">
        <f>[3]Apr!$B$20</f>
        <v>0</v>
      </c>
      <c r="T18" s="2">
        <f>[5]Apr!$B$20</f>
        <v>0</v>
      </c>
      <c r="U18" s="2"/>
      <c r="V18" s="2">
        <f>[1]Apr!$B$20</f>
        <v>0</v>
      </c>
      <c r="W18" s="2">
        <f>[5]Apr!$B$21</f>
        <v>0</v>
      </c>
      <c r="X18" s="2">
        <f>[6]Apr!$B$17</f>
        <v>0</v>
      </c>
      <c r="Y18" s="2">
        <f>[2]Apr!$B$27</f>
        <v>0</v>
      </c>
      <c r="Z18" s="2">
        <f>[2]Apr!$B$30</f>
        <v>0</v>
      </c>
      <c r="AA18" s="2">
        <f>[5]Apr!$B$22</f>
        <v>0</v>
      </c>
      <c r="AB18" s="2">
        <f>[4]Apr!$B$16</f>
        <v>0</v>
      </c>
      <c r="AC18" s="2">
        <f>[5]Apr!$B$23</f>
        <v>0</v>
      </c>
      <c r="AD18" s="2">
        <f>[5]Apr!$B$26</f>
        <v>0</v>
      </c>
      <c r="AE18" s="2">
        <f>[5]Apr!$B$24</f>
        <v>0</v>
      </c>
      <c r="AF18" s="2">
        <f>[2]Apr!$B$32</f>
        <v>0</v>
      </c>
      <c r="AG18" s="2">
        <f>[2]Apr!$B$35</f>
        <v>0</v>
      </c>
      <c r="AH18" s="2">
        <f>[2]Apr!$B$33</f>
        <v>0</v>
      </c>
      <c r="AI18" s="2">
        <f>[2]Apr!$B$36</f>
        <v>0</v>
      </c>
      <c r="AJ18" s="2">
        <f>[2]Apr!$B$34</f>
        <v>0</v>
      </c>
      <c r="AK18" s="2">
        <f>[2]Apr!$B$28</f>
        <v>0</v>
      </c>
      <c r="AL18" s="2">
        <f>[6]Apr!$B$19</f>
        <v>0</v>
      </c>
      <c r="AM18" s="2">
        <f>[5]Apr!$B$18</f>
        <v>0</v>
      </c>
      <c r="AN18" s="2"/>
      <c r="AO18" s="2"/>
      <c r="AP18" s="2"/>
      <c r="AQ18" s="2">
        <f>[3]Apr!$B$24</f>
        <v>0</v>
      </c>
      <c r="AR18" s="2">
        <f>[4]Apr!$B$17</f>
        <v>0</v>
      </c>
      <c r="AS18" s="2">
        <f>[3]Apr!$B$26</f>
        <v>0</v>
      </c>
      <c r="AT18" s="2">
        <f>[8]Apr!$B$20</f>
        <v>0</v>
      </c>
      <c r="AU18" s="2">
        <f>[1]Apr!$B$27</f>
        <v>0</v>
      </c>
      <c r="AV18" s="2">
        <f>[2]Apr!$B$31</f>
        <v>0</v>
      </c>
      <c r="AW18" s="2">
        <f>[1]Apr!$B$23</f>
        <v>0</v>
      </c>
      <c r="AX18" s="2">
        <f>[2]Apr!$B$38</f>
        <v>0</v>
      </c>
      <c r="AY18" s="2">
        <f>[2]Apr!$B$37</f>
        <v>0</v>
      </c>
      <c r="AZ18" s="2">
        <f>[2]Apr!$B$42</f>
        <v>0</v>
      </c>
      <c r="BA18" s="2">
        <f>[3]Apr!$B$18</f>
        <v>0</v>
      </c>
      <c r="BB18" s="2">
        <f>[3]Apr!$B$25</f>
        <v>0</v>
      </c>
      <c r="BC18" s="2"/>
      <c r="BD18" s="2">
        <f>[2]Apr!$B$39</f>
        <v>0</v>
      </c>
      <c r="BE18" s="2">
        <f>[2]Apr!$B$40</f>
        <v>0</v>
      </c>
      <c r="BF18" s="2">
        <f>[2]Apr!$B$41</f>
        <v>0</v>
      </c>
      <c r="BG18" s="2"/>
      <c r="BH18" s="2"/>
      <c r="BI18" s="2">
        <f>[3]Apr!$B$21</f>
        <v>0</v>
      </c>
      <c r="BJ18" s="2"/>
      <c r="BK18" s="2"/>
      <c r="BL18" s="2">
        <f>[6]Apr!$B$15</f>
        <v>0</v>
      </c>
      <c r="BM18" s="2"/>
      <c r="BN18" s="2">
        <f>[6]Apr!$B$20</f>
        <v>0</v>
      </c>
      <c r="BO18" s="2">
        <f>[6]Apr!$B$18</f>
        <v>0</v>
      </c>
      <c r="BP18" s="2">
        <f>[1]Apr!$B$25</f>
        <v>0</v>
      </c>
      <c r="BQ18" s="2">
        <f>[1]Apr!$B$22</f>
        <v>0</v>
      </c>
      <c r="BR18" s="2">
        <f>[4]Apr!$B$18</f>
        <v>0</v>
      </c>
      <c r="BS18" s="2">
        <f>[6]Apr!$B$21</f>
        <v>0</v>
      </c>
      <c r="BT18" s="2">
        <f>[1]Apr!$B$26</f>
        <v>0</v>
      </c>
      <c r="BU18" s="2"/>
      <c r="BV18" s="1">
        <f>[1]Apr!$B$19</f>
        <v>0</v>
      </c>
      <c r="BW18" s="2">
        <f>[8]Apr!$B$15</f>
        <v>0</v>
      </c>
      <c r="BX18" s="2">
        <f>[8]Apr!$B$16</f>
        <v>0</v>
      </c>
      <c r="BY18" s="2">
        <f>[8]Apr!$B$17</f>
        <v>0</v>
      </c>
      <c r="BZ18" s="2">
        <f>[8]Apr!$B$18</f>
        <v>0</v>
      </c>
      <c r="CA18" s="2">
        <f>[8]Apr!$B$19</f>
        <v>0</v>
      </c>
      <c r="CB18" s="2">
        <f>[8]Apr!$B$21</f>
        <v>0</v>
      </c>
      <c r="CC18" s="2"/>
      <c r="CD18" s="2">
        <f>[5]Apr!$B$27</f>
        <v>0</v>
      </c>
      <c r="CE18" s="2"/>
      <c r="CF18" s="2">
        <f>[4]Apr!$B$14</f>
        <v>0</v>
      </c>
      <c r="CG18" s="2">
        <f>[2]Apr!$B$43</f>
        <v>0</v>
      </c>
      <c r="CH18" s="2">
        <f>[4]Apr!$B$19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2">
        <f>[1]Apr!$B$9</f>
        <v>0</v>
      </c>
      <c r="D19" s="2">
        <f>[9]Apr!$B$5</f>
        <v>0</v>
      </c>
      <c r="E19" s="2">
        <f>[2]Apr!$B$7</f>
        <v>0</v>
      </c>
      <c r="F19" s="2">
        <f>[3]Apr!$B$7</f>
        <v>0</v>
      </c>
      <c r="G19" s="1">
        <f>[1]Apr!$B$12</f>
        <v>0</v>
      </c>
      <c r="H19" s="1">
        <f>[10]Apr!$B$6</f>
        <v>0</v>
      </c>
      <c r="I19" s="1">
        <f>[4]Apr!$B$7</f>
        <v>0</v>
      </c>
      <c r="J19" s="1">
        <f>[2]Apr!$B$9</f>
        <v>0</v>
      </c>
      <c r="K19" s="1">
        <f>[5]Apr!$B$13</f>
        <v>0</v>
      </c>
      <c r="L19" s="1">
        <f>[3]Apr!$B$15</f>
        <v>0</v>
      </c>
      <c r="M19" s="2">
        <f>[5]Apr!$B$7</f>
        <v>0</v>
      </c>
      <c r="N19" s="2">
        <f>[3]Apr!$B$10</f>
        <v>0</v>
      </c>
      <c r="O19" s="2">
        <f>[1]Apr!$B$6</f>
        <v>0</v>
      </c>
      <c r="P19" s="2">
        <f>[11]Apr!$B$5</f>
        <v>0</v>
      </c>
      <c r="Q19" s="2">
        <f>[3]Apr!$B$11</f>
        <v>0</v>
      </c>
      <c r="R19" s="2">
        <f>[6]Apr!$B$7</f>
        <v>0</v>
      </c>
      <c r="S19" s="1">
        <f>[3]Apr!$B$8</f>
        <v>0</v>
      </c>
      <c r="T19" s="2">
        <f>[5]Apr!$B$8</f>
        <v>0</v>
      </c>
      <c r="U19" s="2">
        <f>[12]Apr!$B$7</f>
        <v>0</v>
      </c>
      <c r="V19" s="2">
        <f>[1]Apr!$B$8</f>
        <v>0</v>
      </c>
      <c r="W19" s="2">
        <f>[5]Apr!$B$9</f>
        <v>0</v>
      </c>
      <c r="X19" s="2">
        <f>[6]Apr!$B$8</f>
        <v>0</v>
      </c>
      <c r="Y19" s="2">
        <f>[2]Apr!$B$7</f>
        <v>0</v>
      </c>
      <c r="Z19" s="2">
        <f>[2]Apr!$B$10</f>
        <v>0</v>
      </c>
      <c r="AA19" s="2">
        <f>[5]Apr!$B$10</f>
        <v>0</v>
      </c>
      <c r="AB19" s="2">
        <f>[4]Apr!$B$8</f>
        <v>0</v>
      </c>
      <c r="AC19" s="2">
        <f>[5]Apr!$B$11</f>
        <v>0</v>
      </c>
      <c r="AD19" s="2">
        <f>[5]Apr!$B$14</f>
        <v>0</v>
      </c>
      <c r="AE19" s="2">
        <f>[5]Apr!$B$12</f>
        <v>0</v>
      </c>
      <c r="AF19" s="2">
        <f>[2]Apr!$B$12</f>
        <v>0</v>
      </c>
      <c r="AG19" s="2">
        <f>[2]Apr!$B$15</f>
        <v>0</v>
      </c>
      <c r="AH19" s="2">
        <f>[2]Apr!$B$13</f>
        <v>0</v>
      </c>
      <c r="AI19" s="2">
        <f>[2]Apr!$B$16</f>
        <v>0</v>
      </c>
      <c r="AJ19" s="2">
        <f>[2]Apr!$B$14</f>
        <v>0</v>
      </c>
      <c r="AK19" s="2">
        <f>[2]Apr!$B$8</f>
        <v>0</v>
      </c>
      <c r="AL19" s="2">
        <f>[6]Apr!$B$10</f>
        <v>0</v>
      </c>
      <c r="AM19" s="2">
        <f>[5]Apr!$B$6</f>
        <v>0</v>
      </c>
      <c r="AN19" s="2">
        <f>[12]Apr!$B$8</f>
        <v>0</v>
      </c>
      <c r="AO19" s="2">
        <f>[12]Apr!$B$9</f>
        <v>0</v>
      </c>
      <c r="AP19" s="2">
        <f>[13]Apr!$B$5</f>
        <v>0</v>
      </c>
      <c r="AQ19" s="2">
        <f>[3]Apr!$B$12</f>
        <v>0</v>
      </c>
      <c r="AR19" s="2">
        <f>[4]Apr!$B$9</f>
        <v>0</v>
      </c>
      <c r="AS19" s="2">
        <f>[3]Apr!$B$14</f>
        <v>0</v>
      </c>
      <c r="AT19" s="2">
        <f>[8]Apr!$B$11</f>
        <v>0</v>
      </c>
      <c r="AU19" s="2">
        <f>[1]Apr!$B$15</f>
        <v>0</v>
      </c>
      <c r="AV19" s="2">
        <f>[2]Apr!$B$11</f>
        <v>0</v>
      </c>
      <c r="AW19" s="2">
        <f>[1]Apr!$B$11</f>
        <v>0</v>
      </c>
      <c r="AX19" s="2">
        <f>[2]Apr!$B$18</f>
        <v>0</v>
      </c>
      <c r="AY19" s="2">
        <f>[2]Apr!$B$17</f>
        <v>0</v>
      </c>
      <c r="AZ19" s="2">
        <f>[2]Apr!$B$22</f>
        <v>0</v>
      </c>
      <c r="BA19" s="2">
        <f>[3]Apr!$B$6</f>
        <v>0</v>
      </c>
      <c r="BB19" s="2">
        <f>[3]Apr!$B$13</f>
        <v>0</v>
      </c>
      <c r="BC19" s="2">
        <f>[14]Apr!$B$5</f>
        <v>0</v>
      </c>
      <c r="BD19" s="2">
        <f>[2]Apr!$B$19</f>
        <v>0</v>
      </c>
      <c r="BE19" s="2">
        <f>[2]Apr!$B$20</f>
        <v>0</v>
      </c>
      <c r="BF19" s="2">
        <f>[2]Apr!$B$21</f>
        <v>0</v>
      </c>
      <c r="BG19" s="2">
        <f>[15]Apr!$B$5</f>
        <v>0</v>
      </c>
      <c r="BH19" s="2">
        <f>[16]Apr!$B$5</f>
        <v>0</v>
      </c>
      <c r="BI19" s="2">
        <f>[3]Apr!$B$9</f>
        <v>0</v>
      </c>
      <c r="BJ19" s="2">
        <f>[17]Apr!$B$5</f>
        <v>0</v>
      </c>
      <c r="BK19" s="2">
        <f>[10]Apr!$B$7</f>
        <v>0</v>
      </c>
      <c r="BL19" s="2">
        <f>[6]Apr!$B$6</f>
        <v>0</v>
      </c>
      <c r="BM19" s="2">
        <f>[12]Apr!$B$7</f>
        <v>0</v>
      </c>
      <c r="BN19" s="2">
        <f>[6]Apr!$B$11</f>
        <v>0</v>
      </c>
      <c r="BO19" s="2">
        <f>[6]Apr!$B$9</f>
        <v>0</v>
      </c>
      <c r="BP19" s="2">
        <f>[1]Apr!$B$13</f>
        <v>0</v>
      </c>
      <c r="BQ19" s="2">
        <f>[1]Apr!$B$10</f>
        <v>0</v>
      </c>
      <c r="BR19" s="2">
        <f>[4]Apr!$B$10</f>
        <v>0</v>
      </c>
      <c r="BS19" s="2">
        <f>[6]Apr!$B$12</f>
        <v>0</v>
      </c>
      <c r="BT19" s="2">
        <f>[1]Apr!$B$14</f>
        <v>0</v>
      </c>
      <c r="BU19" s="2">
        <f>[18]Apr!$B$5</f>
        <v>0</v>
      </c>
      <c r="BV19" s="1">
        <f>[1]Apr!$B$7</f>
        <v>0</v>
      </c>
      <c r="BW19" s="2">
        <f>[8]Apr!$B$6</f>
        <v>0</v>
      </c>
      <c r="BX19" s="2">
        <f>[8]Apr!$B$7</f>
        <v>0</v>
      </c>
      <c r="BY19" s="2">
        <f>[8]Apr!$B$8</f>
        <v>0</v>
      </c>
      <c r="BZ19" s="2">
        <f>[8]Apr!$B$9</f>
        <v>0</v>
      </c>
      <c r="CA19" s="2">
        <f>[8]Apr!$B$10</f>
        <v>0</v>
      </c>
      <c r="CB19" s="2">
        <f>[8]Apr!$B$12</f>
        <v>0</v>
      </c>
      <c r="CC19" s="2">
        <f>[19]Apr!$B$5</f>
        <v>0</v>
      </c>
      <c r="CD19" s="2">
        <f>[5]Apr!$B$15</f>
        <v>0</v>
      </c>
      <c r="CE19" s="2">
        <f>[20]Apr!$B$5</f>
        <v>0</v>
      </c>
      <c r="CF19" s="2">
        <f>[4]Apr!$B$6</f>
        <v>0</v>
      </c>
      <c r="CG19" s="2">
        <f>[2]Apr!$B$23</f>
        <v>0</v>
      </c>
      <c r="CH19" s="2">
        <f>[4]Apr!$B$11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[21]Apr!$B$17</f>
        <v>0</v>
      </c>
      <c r="D20" s="2">
        <f>[22]Apr!$B$17</f>
        <v>0</v>
      </c>
      <c r="E20" s="2">
        <f>[23]Apr!$B$17</f>
        <v>0</v>
      </c>
      <c r="F20" s="2">
        <f>[24]Apr!$B$17</f>
        <v>0</v>
      </c>
      <c r="G20" s="1">
        <f>[25]Apr!$B$17</f>
        <v>0</v>
      </c>
      <c r="H20" s="1">
        <f>[26]Apr!$B$17</f>
        <v>0</v>
      </c>
      <c r="I20" s="1">
        <f>[27]Apr!$B$17</f>
        <v>0</v>
      </c>
      <c r="J20" s="1">
        <f>[28]Apr!$B$17</f>
        <v>0</v>
      </c>
      <c r="K20" s="1">
        <f>[29]Apr!$B$17</f>
        <v>0</v>
      </c>
      <c r="L20" s="1">
        <f>[30]Apr!$B$17</f>
        <v>0</v>
      </c>
      <c r="M20" s="2">
        <f>[31]Apr!$B$17</f>
        <v>0</v>
      </c>
      <c r="N20" s="2">
        <f>[32]Apr!$B$17</f>
        <v>0</v>
      </c>
      <c r="O20" s="2">
        <f>[33]Apr!$B$17</f>
        <v>0</v>
      </c>
      <c r="P20" s="2">
        <f>[34]Apr!$B$17</f>
        <v>0</v>
      </c>
      <c r="Q20" s="2">
        <f>[35]Apr!$B$17</f>
        <v>0</v>
      </c>
      <c r="R20" s="2">
        <f>[36]Apr!$B$17</f>
        <v>0</v>
      </c>
      <c r="S20" s="1">
        <f>[37]Apr!$B$17</f>
        <v>0</v>
      </c>
      <c r="T20" s="2">
        <f>[38]Apr!$B$17</f>
        <v>0</v>
      </c>
      <c r="U20" s="2">
        <f>[39]Apr!$B$17</f>
        <v>0</v>
      </c>
      <c r="V20" s="2">
        <f>[40]Apr!$B$17</f>
        <v>0</v>
      </c>
      <c r="W20" s="2">
        <f>[41]Apr!$B$17</f>
        <v>0</v>
      </c>
      <c r="X20" s="2">
        <f>[42]Apr!$B$17</f>
        <v>0</v>
      </c>
      <c r="Y20" s="2">
        <f>[43]Apr!$B$17</f>
        <v>0</v>
      </c>
      <c r="Z20" s="2">
        <f>[44]Apr!$B$17</f>
        <v>0</v>
      </c>
      <c r="AA20" s="2">
        <f>[45]Apr!$B$17</f>
        <v>0</v>
      </c>
      <c r="AB20" s="2">
        <f>[46]Apr!$B$17</f>
        <v>0</v>
      </c>
      <c r="AC20" s="2">
        <f>[47]Apr!$B$17</f>
        <v>0</v>
      </c>
      <c r="AD20" s="2">
        <f>[48]Apr!$B$17</f>
        <v>0</v>
      </c>
      <c r="AE20" s="2">
        <f>[49]Apr!$B$17</f>
        <v>0</v>
      </c>
      <c r="AF20" s="2">
        <f>[50]Apr!$B$17</f>
        <v>0</v>
      </c>
      <c r="AG20" s="2">
        <f>[51]Apr!$B$17</f>
        <v>0</v>
      </c>
      <c r="AH20" s="2">
        <f>[52]Apr!$B$17</f>
        <v>0</v>
      </c>
      <c r="AI20" s="2">
        <f>[53]Apr!$B$17</f>
        <v>0</v>
      </c>
      <c r="AJ20" s="2">
        <f>[54]Apr!$B$17</f>
        <v>0</v>
      </c>
      <c r="AK20" s="2">
        <f>[55]Apr!$B$17</f>
        <v>0</v>
      </c>
      <c r="AL20" s="2">
        <f>[56]Apr!$B$17</f>
        <v>0</v>
      </c>
      <c r="AM20" s="2">
        <f>[57]Apr!$B$17</f>
        <v>0</v>
      </c>
      <c r="AN20" s="2">
        <f>[58]Apr!$B$17</f>
        <v>0</v>
      </c>
      <c r="AO20" s="2">
        <f>[59]Apr!$B$17</f>
        <v>0</v>
      </c>
      <c r="AP20" s="2">
        <f>[60]Apr!$B$17</f>
        <v>0</v>
      </c>
      <c r="AQ20" s="2">
        <f>[61]Apr!$B$17</f>
        <v>0</v>
      </c>
      <c r="AR20" s="2">
        <f>[62]Apr!$B$17</f>
        <v>0</v>
      </c>
      <c r="AS20" s="2">
        <f>[63]Apr!$B$17</f>
        <v>0</v>
      </c>
      <c r="AT20" s="2">
        <f>[64]Apr!$B$17</f>
        <v>0</v>
      </c>
      <c r="AU20" s="2">
        <f>[65]Apr!$B$17</f>
        <v>0</v>
      </c>
      <c r="AV20" s="2">
        <f>[66]Apr!$B$17</f>
        <v>0</v>
      </c>
      <c r="AW20" s="2">
        <f>[67]Apr!$B$17</f>
        <v>0</v>
      </c>
      <c r="AX20" s="2">
        <f>[68]Apr!$B$17</f>
        <v>0</v>
      </c>
      <c r="AY20" s="2">
        <f>[69]Apr!$B$17</f>
        <v>0</v>
      </c>
      <c r="AZ20" s="2">
        <f>[70]Apr!$B$17</f>
        <v>0</v>
      </c>
      <c r="BA20" s="2">
        <f>[71]Apr!$B$17</f>
        <v>0</v>
      </c>
      <c r="BB20" s="2">
        <f>[72]Apr!$B$17</f>
        <v>0</v>
      </c>
      <c r="BC20" s="2">
        <f>[73]Apr!$B$17</f>
        <v>0</v>
      </c>
      <c r="BD20" s="2">
        <f>[74]Apr!$B$17</f>
        <v>0</v>
      </c>
      <c r="BE20" s="2">
        <f>[75]Apr!$B$17</f>
        <v>0</v>
      </c>
      <c r="BF20" s="2">
        <f>[76]Apr!$B$17</f>
        <v>0</v>
      </c>
      <c r="BG20" s="2">
        <f>[77]Apr!$B$17</f>
        <v>0</v>
      </c>
      <c r="BH20" s="2">
        <f>[78]Apr!$B$17</f>
        <v>0</v>
      </c>
      <c r="BI20" s="2">
        <f>[79]Apr!$B$17</f>
        <v>0</v>
      </c>
      <c r="BJ20" s="2">
        <f>[80]Apr!$B$17</f>
        <v>0</v>
      </c>
      <c r="BK20" s="2">
        <f>[81]Apr!$B$17</f>
        <v>0</v>
      </c>
      <c r="BL20" s="2">
        <f>[82]Apr!$B$17</f>
        <v>0</v>
      </c>
      <c r="BM20" s="2">
        <f>[83]Apr!$B$17</f>
        <v>0</v>
      </c>
      <c r="BN20" s="2">
        <f>[84]Apr!$B$17</f>
        <v>0</v>
      </c>
      <c r="BO20" s="2">
        <f>[85]Apr!$B$17</f>
        <v>0</v>
      </c>
      <c r="BP20" s="2">
        <f>[86]Apr!$B$17</f>
        <v>0</v>
      </c>
      <c r="BQ20" s="2">
        <f>[87]Apr!$B$17</f>
        <v>0</v>
      </c>
      <c r="BR20" s="2">
        <f>[88]Apr!$B$17</f>
        <v>0</v>
      </c>
      <c r="BS20" s="2">
        <f>[89]Apr!$B$17</f>
        <v>0</v>
      </c>
      <c r="BT20" s="2">
        <f>[90]Apr!$B$17</f>
        <v>0</v>
      </c>
      <c r="BU20" s="2">
        <f>[91]Apr!$B$17</f>
        <v>0</v>
      </c>
      <c r="BV20" s="1">
        <f>[92]Apr!$B$17</f>
        <v>0</v>
      </c>
      <c r="BW20" s="2">
        <f>[93]Apr!$B$17</f>
        <v>0</v>
      </c>
      <c r="BX20" s="2">
        <f>[94]Apr!$B$17</f>
        <v>0</v>
      </c>
      <c r="BY20" s="2">
        <f>[95]Apr!$B$17</f>
        <v>0</v>
      </c>
      <c r="BZ20" s="2">
        <f>[96]Apr!$B$17</f>
        <v>0</v>
      </c>
      <c r="CA20" s="2">
        <f>[97]Apr!$B$17</f>
        <v>0</v>
      </c>
      <c r="CB20" s="2">
        <f>[98]Apr!$B$17</f>
        <v>0</v>
      </c>
      <c r="CC20" s="2">
        <f>[99]Apr!$B$17</f>
        <v>0</v>
      </c>
      <c r="CD20" s="2">
        <f>[100]Apr!$B$17</f>
        <v>0</v>
      </c>
      <c r="CE20" s="2">
        <f>[101]Apr!$B$17</f>
        <v>0</v>
      </c>
      <c r="CF20" s="2">
        <f>[102]Apr!$B$17</f>
        <v>0</v>
      </c>
      <c r="CG20" s="2">
        <f>[103]Apr!$B$17</f>
        <v>0</v>
      </c>
      <c r="CH20" s="2">
        <f>[104]Apr!$B$17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[21]Apr!$B$18</f>
        <v>0</v>
      </c>
      <c r="D21" s="2">
        <f>[22]Apr!$B$18</f>
        <v>0</v>
      </c>
      <c r="E21" s="2">
        <f>[23]Apr!$B$18</f>
        <v>0</v>
      </c>
      <c r="F21" s="2">
        <f>[24]Apr!$B$18</f>
        <v>0</v>
      </c>
      <c r="G21" s="1">
        <f>[25]Apr!$B$18</f>
        <v>0</v>
      </c>
      <c r="H21" s="1">
        <f>[26]Apr!$B$18</f>
        <v>0</v>
      </c>
      <c r="I21" s="1">
        <f>[27]Apr!$B$18</f>
        <v>0</v>
      </c>
      <c r="J21" s="1">
        <f>[28]Apr!$B$18</f>
        <v>0</v>
      </c>
      <c r="K21" s="1">
        <f>[29]Apr!$B$18</f>
        <v>0</v>
      </c>
      <c r="L21" s="1">
        <f>[30]Apr!$B$18</f>
        <v>0</v>
      </c>
      <c r="M21" s="2">
        <f>[31]Apr!$B$18</f>
        <v>0</v>
      </c>
      <c r="N21" s="2">
        <f>[32]Apr!$B$18</f>
        <v>0</v>
      </c>
      <c r="O21" s="2">
        <f>[33]Apr!$B$18</f>
        <v>0</v>
      </c>
      <c r="P21" s="2">
        <f>[34]Apr!$B$18</f>
        <v>0</v>
      </c>
      <c r="Q21" s="2">
        <f>[35]Apr!$B$18</f>
        <v>0</v>
      </c>
      <c r="R21" s="2">
        <f>[36]Apr!$B$18</f>
        <v>0</v>
      </c>
      <c r="S21" s="1">
        <f>[37]Apr!$B$18</f>
        <v>0</v>
      </c>
      <c r="T21" s="2">
        <f>[38]Apr!$B$18</f>
        <v>0</v>
      </c>
      <c r="U21" s="2">
        <f>[39]Apr!$B$18</f>
        <v>0</v>
      </c>
      <c r="V21" s="2">
        <f>[40]Apr!$B$18</f>
        <v>0</v>
      </c>
      <c r="W21" s="2">
        <f>[41]Apr!$B$18</f>
        <v>0</v>
      </c>
      <c r="X21" s="2">
        <f>[42]Apr!$B$18</f>
        <v>0</v>
      </c>
      <c r="Y21" s="2">
        <f>[43]Apr!$B$18</f>
        <v>0</v>
      </c>
      <c r="Z21" s="2">
        <f>[44]Apr!$B$18</f>
        <v>0</v>
      </c>
      <c r="AA21" s="2">
        <f>[45]Apr!$B$18</f>
        <v>0</v>
      </c>
      <c r="AB21" s="2">
        <f>[46]Apr!$B$18</f>
        <v>0</v>
      </c>
      <c r="AC21" s="2">
        <f>[47]Apr!$B$18</f>
        <v>0</v>
      </c>
      <c r="AD21" s="2">
        <f>[48]Apr!$B$18</f>
        <v>0</v>
      </c>
      <c r="AE21" s="2">
        <f>[49]Apr!$B$18</f>
        <v>0</v>
      </c>
      <c r="AF21" s="2">
        <f>[50]Apr!$B$18</f>
        <v>0</v>
      </c>
      <c r="AG21" s="2">
        <f>[51]Apr!$B$18</f>
        <v>0</v>
      </c>
      <c r="AH21" s="2">
        <f>[52]Apr!$B$18</f>
        <v>0</v>
      </c>
      <c r="AI21" s="2">
        <f>[53]Apr!$B$18</f>
        <v>0</v>
      </c>
      <c r="AJ21" s="2">
        <f>[54]Apr!$B$18</f>
        <v>0</v>
      </c>
      <c r="AK21" s="2">
        <f>[55]Apr!$B$18</f>
        <v>0</v>
      </c>
      <c r="AL21" s="2">
        <f>[56]Apr!$B$18</f>
        <v>0</v>
      </c>
      <c r="AM21" s="2">
        <f>[57]Apr!$B$18</f>
        <v>0</v>
      </c>
      <c r="AN21" s="2">
        <f>[58]Apr!$B$18</f>
        <v>0</v>
      </c>
      <c r="AO21" s="2">
        <f>[59]Apr!$B$18</f>
        <v>0</v>
      </c>
      <c r="AP21" s="2">
        <f>[60]Apr!$B$18</f>
        <v>0</v>
      </c>
      <c r="AQ21" s="2">
        <f>[61]Apr!$B$18</f>
        <v>0</v>
      </c>
      <c r="AR21" s="2">
        <f>[62]Apr!$B$18</f>
        <v>0</v>
      </c>
      <c r="AS21" s="2">
        <f>[63]Apr!$B$18</f>
        <v>0</v>
      </c>
      <c r="AT21" s="2">
        <f>[64]Apr!$B$18</f>
        <v>0</v>
      </c>
      <c r="AU21" s="2">
        <f>[65]Apr!$B$18</f>
        <v>0</v>
      </c>
      <c r="AV21" s="2">
        <f>[66]Apr!$B$18</f>
        <v>0</v>
      </c>
      <c r="AW21" s="2">
        <f>[67]Apr!$B$18</f>
        <v>0</v>
      </c>
      <c r="AX21" s="2">
        <f>[68]Apr!$B$18</f>
        <v>0</v>
      </c>
      <c r="AY21" s="2">
        <f>[69]Apr!$B$18</f>
        <v>0</v>
      </c>
      <c r="AZ21" s="2">
        <f>[70]Apr!$B$18</f>
        <v>0</v>
      </c>
      <c r="BA21" s="2">
        <f>[71]Apr!$B$18</f>
        <v>0</v>
      </c>
      <c r="BB21" s="2">
        <f>[72]Apr!$B$18</f>
        <v>0</v>
      </c>
      <c r="BC21" s="2">
        <f>[73]Apr!$B$18</f>
        <v>0</v>
      </c>
      <c r="BD21" s="2">
        <f>[74]Apr!$B$18</f>
        <v>0</v>
      </c>
      <c r="BE21" s="2">
        <f>[75]Apr!$B$18</f>
        <v>0</v>
      </c>
      <c r="BF21" s="2">
        <f>[76]Apr!$B$18</f>
        <v>0</v>
      </c>
      <c r="BG21" s="2">
        <f>[77]Apr!$B$18</f>
        <v>0</v>
      </c>
      <c r="BH21" s="2">
        <f>[78]Apr!$B$18</f>
        <v>0</v>
      </c>
      <c r="BI21" s="2">
        <f>[79]Apr!$B$18</f>
        <v>0</v>
      </c>
      <c r="BJ21" s="2">
        <f>[80]Apr!$B$18</f>
        <v>0</v>
      </c>
      <c r="BK21" s="2">
        <f>[81]Apr!$B$18</f>
        <v>0</v>
      </c>
      <c r="BL21" s="2">
        <f>[82]Apr!$B$18</f>
        <v>0</v>
      </c>
      <c r="BM21" s="2">
        <f>[83]Apr!$B$18</f>
        <v>0</v>
      </c>
      <c r="BN21" s="2">
        <f>[84]Apr!$B$18</f>
        <v>0</v>
      </c>
      <c r="BO21" s="2">
        <f>[85]Apr!$B$18</f>
        <v>0</v>
      </c>
      <c r="BP21" s="2">
        <f>[86]Apr!$B$18</f>
        <v>0</v>
      </c>
      <c r="BQ21" s="2">
        <f>[87]Apr!$B$18</f>
        <v>0</v>
      </c>
      <c r="BR21" s="2">
        <f>[88]Apr!$B$18</f>
        <v>0</v>
      </c>
      <c r="BS21" s="2">
        <f>[89]Apr!$B$18</f>
        <v>0</v>
      </c>
      <c r="BT21" s="2">
        <f>[90]Apr!$B$18</f>
        <v>0</v>
      </c>
      <c r="BU21" s="2">
        <f>[91]Apr!$B$18</f>
        <v>0</v>
      </c>
      <c r="BV21" s="1">
        <f>[92]Apr!$B$18</f>
        <v>0</v>
      </c>
      <c r="BW21" s="2">
        <f>[93]Apr!$B$18</f>
        <v>0</v>
      </c>
      <c r="BX21" s="2">
        <f>[94]Apr!$B$18</f>
        <v>0</v>
      </c>
      <c r="BY21" s="2">
        <f>[95]Apr!$B$18</f>
        <v>0</v>
      </c>
      <c r="BZ21" s="2">
        <f>[96]Apr!$B$18</f>
        <v>0</v>
      </c>
      <c r="CA21" s="2">
        <f>[97]Apr!$B$18</f>
        <v>0</v>
      </c>
      <c r="CB21" s="2">
        <f>[98]Apr!$B$18</f>
        <v>0</v>
      </c>
      <c r="CC21" s="2">
        <f>[99]Apr!$B$18</f>
        <v>0</v>
      </c>
      <c r="CD21" s="2">
        <f>[100]Apr!$B$18</f>
        <v>0</v>
      </c>
      <c r="CE21" s="2">
        <f>[101]Apr!$B$18</f>
        <v>0</v>
      </c>
      <c r="CF21" s="2">
        <f>[102]Apr!$B$18</f>
        <v>0</v>
      </c>
      <c r="CG21" s="2">
        <f>[103]Apr!$B$18</f>
        <v>0</v>
      </c>
      <c r="CH21" s="2">
        <f>[104]Apr!$B$18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>SUM(C18:C21)</f>
        <v>0</v>
      </c>
      <c r="D22" s="2">
        <f>SUM(D18:D21)</f>
        <v>0</v>
      </c>
      <c r="E22" s="2">
        <f>SUM(E18:E21)</f>
        <v>0</v>
      </c>
      <c r="F22" s="2">
        <f t="shared" ref="F22:BG22" si="48">SUM(F18:F21)</f>
        <v>0</v>
      </c>
      <c r="G22" s="2">
        <f t="shared" ref="G22:N22" si="49">SUM(G18:G21)</f>
        <v>0</v>
      </c>
      <c r="H22" s="2">
        <f t="shared" si="49"/>
        <v>0</v>
      </c>
      <c r="I22" s="2">
        <f t="shared" si="49"/>
        <v>0</v>
      </c>
      <c r="J22" s="2">
        <f t="shared" si="49"/>
        <v>0</v>
      </c>
      <c r="K22" s="2">
        <f t="shared" si="49"/>
        <v>0</v>
      </c>
      <c r="L22" s="2">
        <f t="shared" si="49"/>
        <v>0</v>
      </c>
      <c r="M22" s="2">
        <f t="shared" si="49"/>
        <v>0</v>
      </c>
      <c r="N22" s="2">
        <f t="shared" si="49"/>
        <v>0</v>
      </c>
      <c r="O22" s="2">
        <f t="shared" ref="O22:Q22" si="50">SUM(O18:O21)</f>
        <v>0</v>
      </c>
      <c r="P22" s="2">
        <f t="shared" si="50"/>
        <v>0</v>
      </c>
      <c r="Q22" s="2">
        <f t="shared" si="50"/>
        <v>0</v>
      </c>
      <c r="R22" s="2">
        <f t="shared" si="48"/>
        <v>0</v>
      </c>
      <c r="S22" s="2">
        <f>SUM(S18:S21)</f>
        <v>0</v>
      </c>
      <c r="T22" s="2">
        <f t="shared" ref="T22:X22" si="51">SUM(T18:T21)</f>
        <v>0</v>
      </c>
      <c r="U22" s="2">
        <f t="shared" si="51"/>
        <v>0</v>
      </c>
      <c r="V22" s="2">
        <f t="shared" si="51"/>
        <v>0</v>
      </c>
      <c r="W22" s="2">
        <f t="shared" si="51"/>
        <v>0</v>
      </c>
      <c r="X22" s="2">
        <f t="shared" si="51"/>
        <v>0</v>
      </c>
      <c r="Y22" s="2">
        <f t="shared" si="48"/>
        <v>0</v>
      </c>
      <c r="Z22" s="2">
        <f t="shared" si="48"/>
        <v>0</v>
      </c>
      <c r="AA22" s="2">
        <f t="shared" ref="AA22:AF22" si="52">SUM(AA18:AA21)</f>
        <v>0</v>
      </c>
      <c r="AB22" s="2">
        <f t="shared" si="52"/>
        <v>0</v>
      </c>
      <c r="AC22" s="2">
        <f t="shared" si="52"/>
        <v>0</v>
      </c>
      <c r="AD22" s="2">
        <f t="shared" si="52"/>
        <v>0</v>
      </c>
      <c r="AE22" s="2">
        <f t="shared" si="52"/>
        <v>0</v>
      </c>
      <c r="AF22" s="2">
        <f t="shared" si="52"/>
        <v>0</v>
      </c>
      <c r="AG22" s="2">
        <f t="shared" ref="AG22:AI22" si="53">SUM(AG18:AG21)</f>
        <v>0</v>
      </c>
      <c r="AH22" s="2">
        <f t="shared" si="53"/>
        <v>0</v>
      </c>
      <c r="AI22" s="2">
        <f t="shared" si="53"/>
        <v>0</v>
      </c>
      <c r="AJ22" s="2">
        <f t="shared" ref="AJ22:AT22" si="54">SUM(AJ18:AJ21)</f>
        <v>0</v>
      </c>
      <c r="AK22" s="2">
        <f t="shared" si="54"/>
        <v>0</v>
      </c>
      <c r="AL22" s="2">
        <f t="shared" si="54"/>
        <v>0</v>
      </c>
      <c r="AM22" s="2">
        <f t="shared" si="54"/>
        <v>0</v>
      </c>
      <c r="AN22" s="2">
        <f t="shared" ref="AN22:AO22" si="55">SUM(AN18:AN21)</f>
        <v>0</v>
      </c>
      <c r="AO22" s="2">
        <f t="shared" si="55"/>
        <v>0</v>
      </c>
      <c r="AP22" s="2">
        <f t="shared" si="54"/>
        <v>0</v>
      </c>
      <c r="AQ22" s="2">
        <f t="shared" si="54"/>
        <v>0</v>
      </c>
      <c r="AR22" s="2">
        <f t="shared" si="54"/>
        <v>0</v>
      </c>
      <c r="AS22" s="2">
        <f t="shared" si="54"/>
        <v>0</v>
      </c>
      <c r="AT22" s="2">
        <f t="shared" si="54"/>
        <v>0</v>
      </c>
      <c r="AU22" s="2">
        <f t="shared" ref="AU22:BA22" si="56">SUM(AU18:AU21)</f>
        <v>0</v>
      </c>
      <c r="AV22" s="2">
        <f t="shared" si="56"/>
        <v>0</v>
      </c>
      <c r="AW22" s="2">
        <f t="shared" si="56"/>
        <v>0</v>
      </c>
      <c r="AX22" s="2">
        <f t="shared" si="56"/>
        <v>0</v>
      </c>
      <c r="AY22" s="2">
        <f t="shared" si="56"/>
        <v>0</v>
      </c>
      <c r="AZ22" s="2">
        <f t="shared" si="56"/>
        <v>0</v>
      </c>
      <c r="BA22" s="2">
        <f t="shared" si="56"/>
        <v>0</v>
      </c>
      <c r="BB22" s="2">
        <f t="shared" si="48"/>
        <v>0</v>
      </c>
      <c r="BC22" s="2">
        <f t="shared" si="48"/>
        <v>0</v>
      </c>
      <c r="BD22" s="2">
        <f t="shared" ref="BD22" si="57">SUM(BD18:BD21)</f>
        <v>0</v>
      </c>
      <c r="BE22" s="2">
        <f t="shared" si="48"/>
        <v>0</v>
      </c>
      <c r="BF22" s="2">
        <f t="shared" si="48"/>
        <v>0</v>
      </c>
      <c r="BG22" s="2">
        <f t="shared" si="48"/>
        <v>0</v>
      </c>
      <c r="BH22" s="2">
        <f t="shared" ref="BH22:BM22" si="58">SUM(BH18:BH21)</f>
        <v>0</v>
      </c>
      <c r="BI22" s="2">
        <f t="shared" si="58"/>
        <v>0</v>
      </c>
      <c r="BJ22" s="2">
        <f t="shared" si="58"/>
        <v>0</v>
      </c>
      <c r="BK22" s="2">
        <f t="shared" si="58"/>
        <v>0</v>
      </c>
      <c r="BL22" s="2">
        <f t="shared" si="58"/>
        <v>0</v>
      </c>
      <c r="BM22" s="2">
        <f t="shared" si="58"/>
        <v>0</v>
      </c>
      <c r="BN22" s="2">
        <f t="shared" ref="BN22:CC22" si="59">SUM(BN18:BN21)</f>
        <v>0</v>
      </c>
      <c r="BO22" s="2">
        <f t="shared" si="59"/>
        <v>0</v>
      </c>
      <c r="BP22" s="2">
        <f t="shared" si="59"/>
        <v>0</v>
      </c>
      <c r="BQ22" s="2">
        <f>SUM(BQ18:BQ21)</f>
        <v>0</v>
      </c>
      <c r="BR22" s="2">
        <f t="shared" si="59"/>
        <v>0</v>
      </c>
      <c r="BS22" s="2">
        <f t="shared" si="59"/>
        <v>0</v>
      </c>
      <c r="BT22" s="2">
        <f t="shared" si="59"/>
        <v>0</v>
      </c>
      <c r="BU22" s="2">
        <f t="shared" ref="BU22" si="60">SUM(BU18:BU21)</f>
        <v>0</v>
      </c>
      <c r="BV22" s="2">
        <f t="shared" si="59"/>
        <v>0</v>
      </c>
      <c r="BW22" s="2">
        <f t="shared" si="59"/>
        <v>0</v>
      </c>
      <c r="BX22" s="2">
        <f t="shared" si="59"/>
        <v>0</v>
      </c>
      <c r="BY22" s="2">
        <f t="shared" si="59"/>
        <v>0</v>
      </c>
      <c r="BZ22" s="2">
        <f t="shared" si="59"/>
        <v>0</v>
      </c>
      <c r="CA22" s="2">
        <f t="shared" si="59"/>
        <v>0</v>
      </c>
      <c r="CB22" s="2">
        <f t="shared" si="59"/>
        <v>0</v>
      </c>
      <c r="CC22" s="2">
        <f t="shared" si="59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[21]Apr!$B$19</f>
        <v>0</v>
      </c>
      <c r="D24" s="2">
        <f>[22]Apr!$B$19</f>
        <v>0</v>
      </c>
      <c r="E24" s="1">
        <f>[23]Apr!$B$19</f>
        <v>0</v>
      </c>
      <c r="F24" s="1">
        <f>[24]Apr!$B$19</f>
        <v>0</v>
      </c>
      <c r="G24" s="1">
        <f>[25]Apr!$B$19</f>
        <v>0</v>
      </c>
      <c r="H24" s="1">
        <f>[26]Apr!$B$19</f>
        <v>0</v>
      </c>
      <c r="I24" s="1">
        <f>[27]Apr!$B$19</f>
        <v>0</v>
      </c>
      <c r="J24" s="1">
        <f>[28]Apr!$B$19</f>
        <v>0</v>
      </c>
      <c r="K24" s="1">
        <f>[29]Apr!$B$19</f>
        <v>0</v>
      </c>
      <c r="L24" s="1">
        <f>[30]Apr!$B$19</f>
        <v>0</v>
      </c>
      <c r="M24" s="2">
        <f>[31]Apr!$B$19</f>
        <v>0</v>
      </c>
      <c r="N24" s="2">
        <f>[32]Apr!$B$19</f>
        <v>0</v>
      </c>
      <c r="O24" s="2">
        <f>[33]Apr!$B$19</f>
        <v>0</v>
      </c>
      <c r="P24" s="2">
        <f>[34]Apr!$B$19</f>
        <v>0</v>
      </c>
      <c r="Q24" s="2">
        <f>[35]Apr!$B$19</f>
        <v>0</v>
      </c>
      <c r="R24" s="2">
        <f>[36]Apr!$B$19</f>
        <v>0</v>
      </c>
      <c r="S24" s="1">
        <f>[37]Apr!$B$19</f>
        <v>0</v>
      </c>
      <c r="T24" s="2">
        <f>[38]Apr!$B$19</f>
        <v>0</v>
      </c>
      <c r="U24" s="2">
        <f>[39]Apr!$B$19</f>
        <v>0</v>
      </c>
      <c r="V24" s="2">
        <f>[40]Apr!$B$19</f>
        <v>0</v>
      </c>
      <c r="W24" s="2">
        <f>[41]Apr!$B$19</f>
        <v>0</v>
      </c>
      <c r="X24" s="2">
        <f>[42]Apr!$B$19</f>
        <v>0</v>
      </c>
      <c r="Y24" s="2">
        <f>[43]Apr!$B$19</f>
        <v>0</v>
      </c>
      <c r="Z24" s="2">
        <f>[44]Apr!$B$19</f>
        <v>0</v>
      </c>
      <c r="AA24" s="2">
        <f>[45]Apr!$B$19</f>
        <v>0</v>
      </c>
      <c r="AB24" s="2">
        <f>[46]Apr!$B$19</f>
        <v>0</v>
      </c>
      <c r="AC24" s="2">
        <f>[47]Apr!$B$19</f>
        <v>0</v>
      </c>
      <c r="AD24" s="2">
        <f>[48]Apr!$B$19</f>
        <v>0</v>
      </c>
      <c r="AE24" s="2">
        <f>[49]Apr!$B$19</f>
        <v>0</v>
      </c>
      <c r="AF24" s="2">
        <f>[50]Apr!$B$19</f>
        <v>0</v>
      </c>
      <c r="AG24" s="2">
        <f>[51]Apr!$B$19</f>
        <v>0</v>
      </c>
      <c r="AH24" s="2">
        <f>[52]Apr!$B$19</f>
        <v>0</v>
      </c>
      <c r="AI24" s="2">
        <f>[53]Apr!$B$19</f>
        <v>0</v>
      </c>
      <c r="AJ24" s="2">
        <f>[54]Apr!$B$19</f>
        <v>0</v>
      </c>
      <c r="AK24" s="2">
        <f>[55]Apr!$B$19</f>
        <v>0</v>
      </c>
      <c r="AL24" s="2">
        <f>[56]Apr!$B$19</f>
        <v>0</v>
      </c>
      <c r="AM24" s="2">
        <f>[57]Apr!$B$19</f>
        <v>0</v>
      </c>
      <c r="AN24" s="2">
        <f>[58]Apr!$B$19</f>
        <v>0</v>
      </c>
      <c r="AO24" s="2">
        <f>[59]Apr!$B$19</f>
        <v>0</v>
      </c>
      <c r="AP24" s="2">
        <f>[60]Apr!$B$19</f>
        <v>0</v>
      </c>
      <c r="AQ24" s="2">
        <f>[61]Apr!$B$19</f>
        <v>0</v>
      </c>
      <c r="AR24" s="2">
        <f>[62]Apr!$B$19</f>
        <v>0</v>
      </c>
      <c r="AS24" s="2">
        <f>[63]Apr!$B$19</f>
        <v>0</v>
      </c>
      <c r="AT24" s="2">
        <f>[64]Apr!$B$19</f>
        <v>0</v>
      </c>
      <c r="AU24" s="2">
        <f>[65]Apr!$B$19</f>
        <v>0</v>
      </c>
      <c r="AV24" s="2">
        <f>[66]Apr!$B$19</f>
        <v>0</v>
      </c>
      <c r="AW24" s="2">
        <f>[67]Apr!$B$19</f>
        <v>0</v>
      </c>
      <c r="AX24" s="2">
        <f>[68]Apr!$B$19</f>
        <v>0</v>
      </c>
      <c r="AY24" s="2">
        <f>[69]Apr!$B$19</f>
        <v>0</v>
      </c>
      <c r="AZ24" s="2">
        <f>[70]Apr!$B$19</f>
        <v>0</v>
      </c>
      <c r="BA24" s="2">
        <f>[71]Apr!$B$19</f>
        <v>0</v>
      </c>
      <c r="BB24" s="2">
        <f>[72]Apr!$B$19</f>
        <v>0</v>
      </c>
      <c r="BC24" s="2">
        <f>[73]Apr!$B$19</f>
        <v>0</v>
      </c>
      <c r="BD24" s="2">
        <f>[74]Apr!$B$19</f>
        <v>0</v>
      </c>
      <c r="BE24" s="2">
        <f>[75]Apr!$B$19</f>
        <v>0</v>
      </c>
      <c r="BF24" s="2">
        <f>[76]Apr!$B$19</f>
        <v>0</v>
      </c>
      <c r="BG24" s="2">
        <f>[77]Apr!$B$19</f>
        <v>0</v>
      </c>
      <c r="BH24" s="2">
        <f>[78]Apr!$B$19</f>
        <v>0</v>
      </c>
      <c r="BI24" s="2">
        <f>[79]Apr!$B$19</f>
        <v>0</v>
      </c>
      <c r="BJ24" s="2">
        <f>[80]Apr!$B$19</f>
        <v>0</v>
      </c>
      <c r="BK24" s="2">
        <f>[81]Apr!$B$19</f>
        <v>0</v>
      </c>
      <c r="BL24" s="2">
        <f>[82]Apr!$B$19</f>
        <v>0</v>
      </c>
      <c r="BM24" s="2">
        <f>[83]Apr!$B$19</f>
        <v>0</v>
      </c>
      <c r="BN24" s="2">
        <f>[84]Apr!$B$19</f>
        <v>0</v>
      </c>
      <c r="BO24" s="2">
        <f>[85]Apr!$B$19</f>
        <v>0</v>
      </c>
      <c r="BP24" s="2">
        <f>[86]Apr!$B$19</f>
        <v>0</v>
      </c>
      <c r="BQ24" s="2">
        <f>[87]Apr!$B$19</f>
        <v>0</v>
      </c>
      <c r="BR24" s="2">
        <f>[88]Apr!$B$19</f>
        <v>0</v>
      </c>
      <c r="BS24" s="2">
        <f>[89]Apr!$B$19</f>
        <v>0</v>
      </c>
      <c r="BT24" s="2">
        <f>[90]Apr!$B$19</f>
        <v>0</v>
      </c>
      <c r="BU24" s="2">
        <f>[91]Apr!$B$19</f>
        <v>0</v>
      </c>
      <c r="BV24" s="1">
        <f>[92]Apr!$B$19</f>
        <v>0</v>
      </c>
      <c r="BW24" s="2">
        <f>[93]Apr!$B$19</f>
        <v>0</v>
      </c>
      <c r="BX24" s="2">
        <f>[94]Apr!$B$19</f>
        <v>0</v>
      </c>
      <c r="BY24" s="2">
        <f>[95]Apr!$B$19</f>
        <v>0</v>
      </c>
      <c r="BZ24" s="2">
        <f>[96]Apr!$B$19</f>
        <v>0</v>
      </c>
      <c r="CA24" s="2">
        <f>[97]Apr!$B$19</f>
        <v>0</v>
      </c>
      <c r="CB24" s="2">
        <f>[98]Apr!$B$19</f>
        <v>0</v>
      </c>
      <c r="CC24" s="2">
        <f>[99]Apr!$B$19</f>
        <v>0</v>
      </c>
      <c r="CD24" s="2">
        <f>[100]Apr!$B$19</f>
        <v>0</v>
      </c>
      <c r="CE24" s="2">
        <f>[101]Apr!$B$19</f>
        <v>0</v>
      </c>
      <c r="CF24" s="2">
        <f>[102]Apr!$B$19</f>
        <v>0</v>
      </c>
      <c r="CG24" s="2">
        <f>[103]Apr!$B$19</f>
        <v>0</v>
      </c>
      <c r="CH24" s="2">
        <f>[104]Apr!$B$19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[21]Apr!$B$20</f>
        <v>0</v>
      </c>
      <c r="D25" s="2">
        <f>[22]Apr!$B$20</f>
        <v>0</v>
      </c>
      <c r="E25" s="1">
        <f>[23]Apr!$B$20</f>
        <v>0</v>
      </c>
      <c r="F25" s="1">
        <f>[24]Apr!$B$20</f>
        <v>0</v>
      </c>
      <c r="G25" s="1">
        <f>[25]Apr!$B$20</f>
        <v>0</v>
      </c>
      <c r="H25" s="1">
        <f>[26]Apr!$B$20</f>
        <v>0</v>
      </c>
      <c r="I25" s="1">
        <f>[27]Apr!$B$20</f>
        <v>0</v>
      </c>
      <c r="J25" s="1">
        <f>[28]Apr!$B$20</f>
        <v>0</v>
      </c>
      <c r="K25" s="1">
        <f>[29]Apr!$B$20</f>
        <v>0</v>
      </c>
      <c r="L25" s="1">
        <f>[30]Apr!$B$20</f>
        <v>0</v>
      </c>
      <c r="M25" s="2">
        <f>[31]Apr!$B$20</f>
        <v>0</v>
      </c>
      <c r="N25" s="2">
        <f>[32]Apr!$B$20</f>
        <v>0</v>
      </c>
      <c r="O25" s="2">
        <f>[33]Apr!$B$20</f>
        <v>0</v>
      </c>
      <c r="P25" s="2">
        <f>[34]Apr!$B$20</f>
        <v>0</v>
      </c>
      <c r="Q25" s="2">
        <f>[35]Apr!$B$20</f>
        <v>0</v>
      </c>
      <c r="R25" s="2">
        <f>[36]Apr!$B$20</f>
        <v>0</v>
      </c>
      <c r="S25" s="1">
        <f>[37]Apr!$B$20</f>
        <v>0</v>
      </c>
      <c r="T25" s="2">
        <f>[38]Apr!$B$20</f>
        <v>0</v>
      </c>
      <c r="U25" s="2">
        <f>[39]Apr!$B$20</f>
        <v>0</v>
      </c>
      <c r="V25" s="2">
        <f>[40]Apr!$B$20</f>
        <v>0</v>
      </c>
      <c r="W25" s="2">
        <f>[41]Apr!$B$20</f>
        <v>0</v>
      </c>
      <c r="X25" s="2">
        <f>[42]Apr!$B$20</f>
        <v>0</v>
      </c>
      <c r="Y25" s="2">
        <f>[43]Apr!$B$20</f>
        <v>0</v>
      </c>
      <c r="Z25" s="2">
        <f>[44]Apr!$B$20</f>
        <v>0</v>
      </c>
      <c r="AA25" s="2">
        <f>[45]Apr!$B$20</f>
        <v>0</v>
      </c>
      <c r="AB25" s="2">
        <f>[46]Apr!$B$20</f>
        <v>0</v>
      </c>
      <c r="AC25" s="2">
        <f>[47]Apr!$B$20</f>
        <v>0</v>
      </c>
      <c r="AD25" s="2">
        <f>[48]Apr!$B$20</f>
        <v>0</v>
      </c>
      <c r="AE25" s="2">
        <f>[49]Apr!$B$20</f>
        <v>0</v>
      </c>
      <c r="AF25" s="2">
        <f>[50]Apr!$B$20</f>
        <v>0</v>
      </c>
      <c r="AG25" s="2">
        <f>[51]Apr!$B$20</f>
        <v>0</v>
      </c>
      <c r="AH25" s="2">
        <f>[52]Apr!$B$20</f>
        <v>0</v>
      </c>
      <c r="AI25" s="2">
        <f>[53]Apr!$B$20</f>
        <v>0</v>
      </c>
      <c r="AJ25" s="2">
        <f>[54]Apr!$B$20</f>
        <v>0</v>
      </c>
      <c r="AK25" s="2">
        <f>[55]Apr!$B$20</f>
        <v>0</v>
      </c>
      <c r="AL25" s="2">
        <f>[56]Apr!$B$20</f>
        <v>0</v>
      </c>
      <c r="AM25" s="2">
        <f>[57]Apr!$B$20</f>
        <v>0</v>
      </c>
      <c r="AN25" s="2">
        <f>[58]Apr!$B$20</f>
        <v>0</v>
      </c>
      <c r="AO25" s="2">
        <f>[59]Apr!$B$20</f>
        <v>0</v>
      </c>
      <c r="AP25" s="2">
        <f>[60]Apr!$B$20</f>
        <v>0</v>
      </c>
      <c r="AQ25" s="2">
        <f>[61]Apr!$B$20</f>
        <v>0</v>
      </c>
      <c r="AR25" s="2">
        <f>[62]Apr!$B$20</f>
        <v>0</v>
      </c>
      <c r="AS25" s="2">
        <f>[63]Apr!$B$20</f>
        <v>0</v>
      </c>
      <c r="AT25" s="2">
        <f>[64]Apr!$B$20</f>
        <v>0</v>
      </c>
      <c r="AU25" s="2">
        <f>[65]Apr!$B$20</f>
        <v>0</v>
      </c>
      <c r="AV25" s="2">
        <f>[66]Apr!$B$20</f>
        <v>0</v>
      </c>
      <c r="AW25" s="2">
        <f>[67]Apr!$B$20</f>
        <v>0</v>
      </c>
      <c r="AX25" s="2">
        <f>[68]Apr!$B$20</f>
        <v>0</v>
      </c>
      <c r="AY25" s="2">
        <f>[69]Apr!$B$20</f>
        <v>0</v>
      </c>
      <c r="AZ25" s="2">
        <f>[70]Apr!$B$20</f>
        <v>0</v>
      </c>
      <c r="BA25" s="2">
        <f>[71]Apr!$B$20</f>
        <v>0</v>
      </c>
      <c r="BB25" s="2">
        <f>[72]Apr!$B$20</f>
        <v>0</v>
      </c>
      <c r="BC25" s="2">
        <f>[73]Apr!$B$20</f>
        <v>0</v>
      </c>
      <c r="BD25" s="2">
        <f>[74]Apr!$B$20</f>
        <v>0</v>
      </c>
      <c r="BE25" s="2">
        <f>[75]Apr!$B$20</f>
        <v>0</v>
      </c>
      <c r="BF25" s="2">
        <f>[76]Apr!$B$20</f>
        <v>0</v>
      </c>
      <c r="BG25" s="2">
        <f>[77]Apr!$B$20</f>
        <v>0</v>
      </c>
      <c r="BH25" s="2">
        <f>[78]Apr!$B$20</f>
        <v>0</v>
      </c>
      <c r="BI25" s="2">
        <f>[79]Apr!$B$20</f>
        <v>0</v>
      </c>
      <c r="BJ25" s="2">
        <f>[80]Apr!$B$20</f>
        <v>0</v>
      </c>
      <c r="BK25" s="2">
        <f>[81]Apr!$B$20</f>
        <v>0</v>
      </c>
      <c r="BL25" s="2">
        <f>[82]Apr!$B$20</f>
        <v>0</v>
      </c>
      <c r="BM25" s="2">
        <f>[83]Apr!$B$20</f>
        <v>0</v>
      </c>
      <c r="BN25" s="2">
        <f>[84]Apr!$B$20</f>
        <v>0</v>
      </c>
      <c r="BO25" s="2">
        <f>[85]Apr!$B$20</f>
        <v>0</v>
      </c>
      <c r="BP25" s="2">
        <f>[86]Apr!$B$20</f>
        <v>0</v>
      </c>
      <c r="BQ25" s="2">
        <f>[87]Apr!$B$20</f>
        <v>0</v>
      </c>
      <c r="BR25" s="2">
        <f>[88]Apr!$B$20</f>
        <v>0</v>
      </c>
      <c r="BS25" s="2">
        <f>[89]Apr!$B$20</f>
        <v>0</v>
      </c>
      <c r="BT25" s="2">
        <f>[90]Apr!$B$20</f>
        <v>0</v>
      </c>
      <c r="BU25" s="2">
        <f>[91]Apr!$B$20</f>
        <v>0</v>
      </c>
      <c r="BV25" s="1">
        <f>[92]Apr!$B$20</f>
        <v>0</v>
      </c>
      <c r="BW25" s="2">
        <f>[93]Apr!$B$20</f>
        <v>0</v>
      </c>
      <c r="BX25" s="2">
        <f>[94]Apr!$B$20</f>
        <v>0</v>
      </c>
      <c r="BY25" s="2">
        <f>[95]Apr!$B$20</f>
        <v>0</v>
      </c>
      <c r="BZ25" s="2">
        <f>[96]Apr!$B$20</f>
        <v>0</v>
      </c>
      <c r="CA25" s="2">
        <f>[97]Apr!$B$20</f>
        <v>0</v>
      </c>
      <c r="CB25" s="2">
        <f>[98]Apr!$B$20</f>
        <v>0</v>
      </c>
      <c r="CC25" s="2">
        <f>[99]Apr!$B$20</f>
        <v>0</v>
      </c>
      <c r="CD25" s="2">
        <f>[100]Apr!$B$20</f>
        <v>0</v>
      </c>
      <c r="CE25" s="2">
        <f>[101]Apr!$B$20</f>
        <v>0</v>
      </c>
      <c r="CF25" s="2">
        <f>[102]Apr!$B$20</f>
        <v>0</v>
      </c>
      <c r="CG25" s="2">
        <f>[103]Apr!$B$20</f>
        <v>0</v>
      </c>
      <c r="CH25" s="2">
        <f>[104]Apr!$B$20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>SUM(E24:E25)</f>
        <v>0</v>
      </c>
      <c r="F26" s="1">
        <f t="shared" ref="F26:BE26" si="61">SUM(F24:F25)</f>
        <v>0</v>
      </c>
      <c r="G26" s="1">
        <f t="shared" ref="G26:N26" si="62">SUM(G24:G25)</f>
        <v>0</v>
      </c>
      <c r="H26" s="1">
        <f t="shared" si="62"/>
        <v>0</v>
      </c>
      <c r="I26" s="1">
        <f t="shared" si="62"/>
        <v>0</v>
      </c>
      <c r="J26" s="1">
        <f t="shared" si="62"/>
        <v>0</v>
      </c>
      <c r="K26" s="1">
        <f t="shared" si="62"/>
        <v>0</v>
      </c>
      <c r="L26" s="1">
        <f t="shared" si="62"/>
        <v>0</v>
      </c>
      <c r="M26" s="1">
        <f t="shared" si="62"/>
        <v>0</v>
      </c>
      <c r="N26" s="1">
        <f t="shared" si="62"/>
        <v>0</v>
      </c>
      <c r="O26" s="1">
        <f t="shared" ref="O26:Q26" si="63">SUM(O24:O25)</f>
        <v>0</v>
      </c>
      <c r="P26" s="1">
        <f t="shared" ref="P26" si="64">SUM(P24:P25)</f>
        <v>0</v>
      </c>
      <c r="Q26" s="1">
        <f t="shared" si="63"/>
        <v>0</v>
      </c>
      <c r="R26" s="1">
        <f t="shared" si="61"/>
        <v>0</v>
      </c>
      <c r="S26" s="1">
        <f>SUM(S24:S25)</f>
        <v>0</v>
      </c>
      <c r="T26" s="1">
        <f t="shared" ref="T26:X26" si="65">SUM(T24:T25)</f>
        <v>0</v>
      </c>
      <c r="U26" s="1">
        <f t="shared" si="65"/>
        <v>0</v>
      </c>
      <c r="V26" s="1">
        <f t="shared" si="65"/>
        <v>0</v>
      </c>
      <c r="W26" s="1">
        <f t="shared" si="65"/>
        <v>0</v>
      </c>
      <c r="X26" s="1">
        <f t="shared" si="65"/>
        <v>0</v>
      </c>
      <c r="Y26" s="1">
        <f t="shared" si="61"/>
        <v>0</v>
      </c>
      <c r="Z26" s="1">
        <f t="shared" ref="Z26" si="66">SUM(Z24:Z25)</f>
        <v>0</v>
      </c>
      <c r="AA26" s="1">
        <f t="shared" ref="AA26:AF26" si="67">SUM(AA24:AA25)</f>
        <v>0</v>
      </c>
      <c r="AB26" s="1">
        <f t="shared" si="67"/>
        <v>0</v>
      </c>
      <c r="AC26" s="1">
        <f t="shared" si="67"/>
        <v>0</v>
      </c>
      <c r="AD26" s="1">
        <f t="shared" si="67"/>
        <v>0</v>
      </c>
      <c r="AE26" s="1">
        <f t="shared" si="67"/>
        <v>0</v>
      </c>
      <c r="AF26" s="1">
        <f t="shared" si="67"/>
        <v>0</v>
      </c>
      <c r="AG26" s="1">
        <f t="shared" ref="AG26:AI26" si="68">SUM(AG24:AG25)</f>
        <v>0</v>
      </c>
      <c r="AH26" s="1">
        <f t="shared" si="68"/>
        <v>0</v>
      </c>
      <c r="AI26" s="1">
        <f t="shared" si="68"/>
        <v>0</v>
      </c>
      <c r="AJ26" s="1">
        <f t="shared" ref="AJ26:AT26" si="69">SUM(AJ24:AJ25)</f>
        <v>0</v>
      </c>
      <c r="AK26" s="1">
        <f t="shared" si="69"/>
        <v>0</v>
      </c>
      <c r="AL26" s="1">
        <f t="shared" si="69"/>
        <v>0</v>
      </c>
      <c r="AM26" s="1">
        <f t="shared" si="69"/>
        <v>0</v>
      </c>
      <c r="AN26" s="1">
        <f t="shared" ref="AN26:AO26" si="70">SUM(AN24:AN25)</f>
        <v>0</v>
      </c>
      <c r="AO26" s="1">
        <f t="shared" si="70"/>
        <v>0</v>
      </c>
      <c r="AP26" s="1">
        <f t="shared" si="69"/>
        <v>0</v>
      </c>
      <c r="AQ26" s="1">
        <f t="shared" si="69"/>
        <v>0</v>
      </c>
      <c r="AR26" s="1">
        <f t="shared" si="69"/>
        <v>0</v>
      </c>
      <c r="AS26" s="1">
        <f t="shared" si="69"/>
        <v>0</v>
      </c>
      <c r="AT26" s="1">
        <f t="shared" si="69"/>
        <v>0</v>
      </c>
      <c r="AU26" s="1">
        <f t="shared" ref="AU26:BA26" si="71">SUM(AU24:AU25)</f>
        <v>0</v>
      </c>
      <c r="AV26" s="1">
        <f t="shared" si="71"/>
        <v>0</v>
      </c>
      <c r="AW26" s="1">
        <f t="shared" si="71"/>
        <v>0</v>
      </c>
      <c r="AX26" s="1">
        <f t="shared" si="71"/>
        <v>0</v>
      </c>
      <c r="AY26" s="1">
        <f t="shared" si="71"/>
        <v>0</v>
      </c>
      <c r="AZ26" s="1">
        <f t="shared" si="71"/>
        <v>0</v>
      </c>
      <c r="BA26" s="1">
        <f t="shared" si="71"/>
        <v>0</v>
      </c>
      <c r="BB26" s="1">
        <f t="shared" ref="BB26:BD26" si="72">SUM(BB24:BB25)</f>
        <v>0</v>
      </c>
      <c r="BC26" s="1">
        <f t="shared" ref="BC26" si="73">SUM(BC24:BC25)</f>
        <v>0</v>
      </c>
      <c r="BD26" s="1">
        <f t="shared" si="72"/>
        <v>0</v>
      </c>
      <c r="BE26" s="1">
        <f t="shared" si="61"/>
        <v>0</v>
      </c>
      <c r="BF26" s="1">
        <f t="shared" ref="BF26:BG26" si="74">SUM(BF24:BF25)</f>
        <v>0</v>
      </c>
      <c r="BG26" s="1">
        <f t="shared" si="74"/>
        <v>0</v>
      </c>
      <c r="BH26" s="1">
        <f t="shared" ref="BH26:BM26" si="75">SUM(BH24:BH25)</f>
        <v>0</v>
      </c>
      <c r="BI26" s="1">
        <f t="shared" si="75"/>
        <v>0</v>
      </c>
      <c r="BJ26" s="1">
        <f t="shared" si="75"/>
        <v>0</v>
      </c>
      <c r="BK26" s="1">
        <f t="shared" si="75"/>
        <v>0</v>
      </c>
      <c r="BL26" s="1">
        <f t="shared" si="75"/>
        <v>0</v>
      </c>
      <c r="BM26" s="1">
        <f t="shared" si="75"/>
        <v>0</v>
      </c>
      <c r="BN26" s="1">
        <f t="shared" ref="BN26:CC26" si="76">SUM(BN24:BN25)</f>
        <v>0</v>
      </c>
      <c r="BO26" s="1">
        <f t="shared" si="76"/>
        <v>0</v>
      </c>
      <c r="BP26" s="1">
        <f t="shared" si="76"/>
        <v>0</v>
      </c>
      <c r="BQ26" s="1">
        <f>SUM(BQ24:BQ25)</f>
        <v>0</v>
      </c>
      <c r="BR26" s="1">
        <f t="shared" si="76"/>
        <v>0</v>
      </c>
      <c r="BS26" s="1">
        <f t="shared" si="76"/>
        <v>0</v>
      </c>
      <c r="BT26" s="1">
        <f t="shared" si="76"/>
        <v>0</v>
      </c>
      <c r="BU26" s="1">
        <f t="shared" ref="BU26" si="77">SUM(BU24:BU25)</f>
        <v>0</v>
      </c>
      <c r="BV26" s="1">
        <f t="shared" si="76"/>
        <v>0</v>
      </c>
      <c r="BW26" s="1">
        <f t="shared" si="76"/>
        <v>0</v>
      </c>
      <c r="BX26" s="1">
        <f t="shared" si="76"/>
        <v>0</v>
      </c>
      <c r="BY26" s="1">
        <f t="shared" si="76"/>
        <v>0</v>
      </c>
      <c r="BZ26" s="1">
        <f t="shared" si="76"/>
        <v>0</v>
      </c>
      <c r="CA26" s="1">
        <f t="shared" si="76"/>
        <v>0</v>
      </c>
      <c r="CB26" s="1">
        <f t="shared" si="76"/>
        <v>0</v>
      </c>
      <c r="CC26" s="1">
        <f t="shared" si="76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>SUM(C22,C26)</f>
        <v>0</v>
      </c>
      <c r="D27" s="1">
        <f>SUM(D22,D26)</f>
        <v>0</v>
      </c>
      <c r="E27" s="1">
        <f>SUM(E22,E26)</f>
        <v>0</v>
      </c>
      <c r="F27" s="1">
        <f t="shared" ref="F27:BE27" si="78">SUM(F22,F26)</f>
        <v>0</v>
      </c>
      <c r="G27" s="1">
        <f t="shared" ref="G27:N27" si="79">SUM(G22,G26)</f>
        <v>0</v>
      </c>
      <c r="H27" s="1">
        <f t="shared" si="79"/>
        <v>0</v>
      </c>
      <c r="I27" s="1">
        <f t="shared" si="79"/>
        <v>0</v>
      </c>
      <c r="J27" s="1">
        <f t="shared" si="79"/>
        <v>0</v>
      </c>
      <c r="K27" s="1">
        <f t="shared" si="79"/>
        <v>0</v>
      </c>
      <c r="L27" s="1">
        <f t="shared" si="79"/>
        <v>0</v>
      </c>
      <c r="M27" s="1">
        <f t="shared" si="79"/>
        <v>0</v>
      </c>
      <c r="N27" s="1">
        <f t="shared" si="79"/>
        <v>0</v>
      </c>
      <c r="O27" s="1">
        <f t="shared" ref="O27:Q27" si="80">SUM(O22,O26)</f>
        <v>0</v>
      </c>
      <c r="P27" s="1">
        <f t="shared" ref="P27" si="81">SUM(P22,P26)</f>
        <v>0</v>
      </c>
      <c r="Q27" s="1">
        <f t="shared" si="80"/>
        <v>0</v>
      </c>
      <c r="R27" s="1">
        <f t="shared" si="78"/>
        <v>0</v>
      </c>
      <c r="S27" s="1">
        <f t="shared" ref="S27:X27" si="82">SUM(S22,S26)</f>
        <v>0</v>
      </c>
      <c r="T27" s="1">
        <f t="shared" si="82"/>
        <v>0</v>
      </c>
      <c r="U27" s="1">
        <f t="shared" si="82"/>
        <v>0</v>
      </c>
      <c r="V27" s="1">
        <f t="shared" si="82"/>
        <v>0</v>
      </c>
      <c r="W27" s="1">
        <f t="shared" si="82"/>
        <v>0</v>
      </c>
      <c r="X27" s="1">
        <f t="shared" si="82"/>
        <v>0</v>
      </c>
      <c r="Y27" s="1">
        <f t="shared" si="78"/>
        <v>0</v>
      </c>
      <c r="Z27" s="1">
        <f t="shared" ref="Z27" si="83">SUM(Z22,Z26)</f>
        <v>0</v>
      </c>
      <c r="AA27" s="1">
        <f>SUM(AA22,AA26)</f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84">SUM(AG22,AG26)</f>
        <v>0</v>
      </c>
      <c r="AH27" s="1">
        <f t="shared" si="84"/>
        <v>0</v>
      </c>
      <c r="AI27" s="1">
        <f t="shared" si="84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AZ27" si="85">SUM(AQ22,AQ26)</f>
        <v>0</v>
      </c>
      <c r="AR27" s="1">
        <f t="shared" si="85"/>
        <v>0</v>
      </c>
      <c r="AS27" s="1">
        <f t="shared" si="85"/>
        <v>0</v>
      </c>
      <c r="AT27" s="1">
        <f t="shared" si="85"/>
        <v>0</v>
      </c>
      <c r="AU27" s="1">
        <f t="shared" si="85"/>
        <v>0</v>
      </c>
      <c r="AV27" s="1">
        <f t="shared" si="85"/>
        <v>0</v>
      </c>
      <c r="AW27" s="1">
        <f t="shared" si="85"/>
        <v>0</v>
      </c>
      <c r="AX27" s="1">
        <f t="shared" ref="AX27" si="86">SUM(AX22,AX26)</f>
        <v>0</v>
      </c>
      <c r="AY27" s="1">
        <f t="shared" si="85"/>
        <v>0</v>
      </c>
      <c r="AZ27" s="1">
        <f t="shared" si="85"/>
        <v>0</v>
      </c>
      <c r="BA27" s="1">
        <f t="shared" ref="BA27" si="87">SUM(BA22,BA26)</f>
        <v>0</v>
      </c>
      <c r="BB27" s="1">
        <f t="shared" ref="BB27:BD27" si="88">SUM(BB22,BB26)</f>
        <v>0</v>
      </c>
      <c r="BC27" s="1">
        <f t="shared" ref="BC27" si="89">SUM(BC22,BC26)</f>
        <v>0</v>
      </c>
      <c r="BD27" s="1">
        <f t="shared" si="88"/>
        <v>0</v>
      </c>
      <c r="BE27" s="1">
        <f t="shared" si="78"/>
        <v>0</v>
      </c>
      <c r="BF27" s="1">
        <f t="shared" ref="BF27:BG27" si="90">SUM(BF22,BF26)</f>
        <v>0</v>
      </c>
      <c r="BG27" s="1">
        <f t="shared" si="90"/>
        <v>0</v>
      </c>
      <c r="BH27" s="1">
        <f t="shared" ref="BH27:BM27" si="91">SUM(BH22,BH26)</f>
        <v>0</v>
      </c>
      <c r="BI27" s="1">
        <f t="shared" si="91"/>
        <v>0</v>
      </c>
      <c r="BJ27" s="1">
        <f t="shared" si="91"/>
        <v>0</v>
      </c>
      <c r="BK27" s="1">
        <f t="shared" si="91"/>
        <v>0</v>
      </c>
      <c r="BL27" s="1">
        <f t="shared" si="91"/>
        <v>0</v>
      </c>
      <c r="BM27" s="1">
        <f t="shared" si="91"/>
        <v>0</v>
      </c>
      <c r="BN27" s="1">
        <f t="shared" ref="BN27:CC27" si="92">SUM(BN22,BN26)</f>
        <v>0</v>
      </c>
      <c r="BO27" s="1">
        <f t="shared" si="92"/>
        <v>0</v>
      </c>
      <c r="BP27" s="1">
        <f t="shared" si="92"/>
        <v>0</v>
      </c>
      <c r="BQ27" s="1">
        <f>SUM(BQ22,BQ26)</f>
        <v>0</v>
      </c>
      <c r="BR27" s="1">
        <f t="shared" si="92"/>
        <v>0</v>
      </c>
      <c r="BS27" s="1">
        <f t="shared" si="92"/>
        <v>0</v>
      </c>
      <c r="BT27" s="1">
        <f t="shared" si="92"/>
        <v>0</v>
      </c>
      <c r="BU27" s="1">
        <f t="shared" ref="BU27" si="93">SUM(BU22,BU26)</f>
        <v>0</v>
      </c>
      <c r="BV27" s="1">
        <f t="shared" si="92"/>
        <v>0</v>
      </c>
      <c r="BW27" s="1">
        <f t="shared" si="92"/>
        <v>0</v>
      </c>
      <c r="BX27" s="1">
        <f t="shared" si="92"/>
        <v>0</v>
      </c>
      <c r="BY27" s="1">
        <f t="shared" si="92"/>
        <v>0</v>
      </c>
      <c r="BZ27" s="1">
        <f t="shared" si="92"/>
        <v>0</v>
      </c>
      <c r="CA27" s="1">
        <f t="shared" si="92"/>
        <v>0</v>
      </c>
      <c r="CB27" s="1">
        <f t="shared" si="92"/>
        <v>0</v>
      </c>
      <c r="CC27" s="1">
        <f t="shared" si="92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94">C11/C24</f>
        <v>#DIV/0!</v>
      </c>
      <c r="D29" s="3" t="e">
        <f t="shared" ref="D29" si="95">D11/D24</f>
        <v>#DIV/0!</v>
      </c>
      <c r="E29" s="3" t="e">
        <f t="shared" si="94"/>
        <v>#DIV/0!</v>
      </c>
      <c r="F29" s="3" t="e">
        <f t="shared" si="94"/>
        <v>#DIV/0!</v>
      </c>
      <c r="G29" s="3" t="e">
        <f t="shared" si="94"/>
        <v>#DIV/0!</v>
      </c>
      <c r="H29" s="3" t="e">
        <f t="shared" si="94"/>
        <v>#DIV/0!</v>
      </c>
      <c r="I29" s="3" t="e">
        <f t="shared" si="94"/>
        <v>#DIV/0!</v>
      </c>
      <c r="J29" s="3" t="e">
        <f t="shared" si="94"/>
        <v>#DIV/0!</v>
      </c>
      <c r="K29" s="3" t="e">
        <f t="shared" si="94"/>
        <v>#DIV/0!</v>
      </c>
      <c r="L29" s="3" t="e">
        <f t="shared" si="94"/>
        <v>#DIV/0!</v>
      </c>
      <c r="M29" s="3" t="e">
        <f t="shared" si="94"/>
        <v>#DIV/0!</v>
      </c>
      <c r="N29" s="3" t="e">
        <f t="shared" si="94"/>
        <v>#DIV/0!</v>
      </c>
      <c r="O29" s="3" t="e">
        <f t="shared" si="94"/>
        <v>#DIV/0!</v>
      </c>
      <c r="P29" s="3" t="e">
        <f t="shared" ref="P29" si="96">P11/P24</f>
        <v>#DIV/0!</v>
      </c>
      <c r="Q29" s="3" t="e">
        <f t="shared" si="94"/>
        <v>#DIV/0!</v>
      </c>
      <c r="R29" s="3" t="e">
        <f t="shared" si="94"/>
        <v>#DIV/0!</v>
      </c>
      <c r="S29" s="3" t="e">
        <f>S11/S24</f>
        <v>#DIV/0!</v>
      </c>
      <c r="T29" s="3" t="e">
        <f t="shared" si="94"/>
        <v>#DIV/0!</v>
      </c>
      <c r="U29" s="3" t="e">
        <f t="shared" si="94"/>
        <v>#DIV/0!</v>
      </c>
      <c r="V29" s="3" t="e">
        <f t="shared" si="94"/>
        <v>#DIV/0!</v>
      </c>
      <c r="W29" s="3" t="e">
        <f t="shared" si="94"/>
        <v>#DIV/0!</v>
      </c>
      <c r="X29" s="3" t="e">
        <f t="shared" si="94"/>
        <v>#DIV/0!</v>
      </c>
      <c r="Y29" s="3" t="e">
        <f t="shared" si="94"/>
        <v>#DIV/0!</v>
      </c>
      <c r="Z29" s="3" t="e">
        <f t="shared" ref="Z29" si="97">Z11/Z24</f>
        <v>#DIV/0!</v>
      </c>
      <c r="AA29" s="3" t="e">
        <f t="shared" si="94"/>
        <v>#DIV/0!</v>
      </c>
      <c r="AB29" s="3" t="e">
        <f t="shared" si="94"/>
        <v>#DIV/0!</v>
      </c>
      <c r="AC29" s="3" t="e">
        <f t="shared" si="94"/>
        <v>#DIV/0!</v>
      </c>
      <c r="AD29" s="3" t="e">
        <f t="shared" si="94"/>
        <v>#DIV/0!</v>
      </c>
      <c r="AE29" s="3" t="e">
        <f t="shared" si="94"/>
        <v>#DIV/0!</v>
      </c>
      <c r="AF29" s="3" t="e">
        <f t="shared" si="94"/>
        <v>#DIV/0!</v>
      </c>
      <c r="AG29" s="3" t="e">
        <f t="shared" si="94"/>
        <v>#DIV/0!</v>
      </c>
      <c r="AH29" s="3" t="e">
        <f t="shared" si="94"/>
        <v>#DIV/0!</v>
      </c>
      <c r="AI29" s="3" t="e">
        <f t="shared" si="94"/>
        <v>#DIV/0!</v>
      </c>
      <c r="AJ29" s="3" t="e">
        <f t="shared" si="94"/>
        <v>#DIV/0!</v>
      </c>
      <c r="AK29" s="3" t="e">
        <f t="shared" si="94"/>
        <v>#DIV/0!</v>
      </c>
      <c r="AL29" s="3" t="e">
        <f t="shared" si="94"/>
        <v>#DIV/0!</v>
      </c>
      <c r="AM29" s="3" t="e">
        <f t="shared" si="94"/>
        <v>#DIV/0!</v>
      </c>
      <c r="AN29" s="3" t="e">
        <f t="shared" ref="AN29:AO29" si="98">AN11/AN24</f>
        <v>#DIV/0!</v>
      </c>
      <c r="AO29" s="3" t="e">
        <f t="shared" si="98"/>
        <v>#DIV/0!</v>
      </c>
      <c r="AP29" s="3" t="e">
        <f t="shared" si="94"/>
        <v>#DIV/0!</v>
      </c>
      <c r="AQ29" s="3" t="e">
        <f t="shared" si="94"/>
        <v>#DIV/0!</v>
      </c>
      <c r="AR29" s="3" t="e">
        <f t="shared" si="94"/>
        <v>#DIV/0!</v>
      </c>
      <c r="AS29" s="3" t="e">
        <f t="shared" si="94"/>
        <v>#DIV/0!</v>
      </c>
      <c r="AT29" s="3" t="e">
        <f t="shared" si="94"/>
        <v>#DIV/0!</v>
      </c>
      <c r="AU29" s="3" t="e">
        <f t="shared" si="94"/>
        <v>#DIV/0!</v>
      </c>
      <c r="AV29" s="3" t="e">
        <f t="shared" si="94"/>
        <v>#DIV/0!</v>
      </c>
      <c r="AW29" s="3" t="e">
        <f t="shared" si="94"/>
        <v>#DIV/0!</v>
      </c>
      <c r="AX29" s="3" t="e">
        <f t="shared" ref="AX29" si="99">AX11/AX24</f>
        <v>#DIV/0!</v>
      </c>
      <c r="AY29" s="3" t="e">
        <f t="shared" si="94"/>
        <v>#DIV/0!</v>
      </c>
      <c r="AZ29" s="3" t="e">
        <f t="shared" si="94"/>
        <v>#DIV/0!</v>
      </c>
      <c r="BA29" s="3" t="e">
        <f t="shared" ref="BA29" si="100">BA11/BA24</f>
        <v>#DIV/0!</v>
      </c>
      <c r="BB29" s="3" t="e">
        <f t="shared" si="94"/>
        <v>#DIV/0!</v>
      </c>
      <c r="BC29" s="3" t="e">
        <f t="shared" ref="BC29" si="101">BC11/BC24</f>
        <v>#DIV/0!</v>
      </c>
      <c r="BD29" s="3" t="e">
        <f t="shared" ref="BD29" si="102">BD11/BD24</f>
        <v>#DIV/0!</v>
      </c>
      <c r="BE29" s="3" t="e">
        <f t="shared" si="94"/>
        <v>#DIV/0!</v>
      </c>
      <c r="BF29" s="3" t="e">
        <f t="shared" si="94"/>
        <v>#DIV/0!</v>
      </c>
      <c r="BG29" s="3" t="e">
        <f t="shared" si="94"/>
        <v>#DIV/0!</v>
      </c>
      <c r="BH29" s="3" t="e">
        <f t="shared" si="94"/>
        <v>#DIV/0!</v>
      </c>
      <c r="BI29" s="3" t="e">
        <f t="shared" si="94"/>
        <v>#DIV/0!</v>
      </c>
      <c r="BJ29" s="3" t="e">
        <f t="shared" ref="BJ29" si="103">BJ11/BJ24</f>
        <v>#DIV/0!</v>
      </c>
      <c r="BK29" s="3" t="e">
        <f t="shared" si="94"/>
        <v>#DIV/0!</v>
      </c>
      <c r="BL29" s="3" t="e">
        <f>BL11/BL24</f>
        <v>#DIV/0!</v>
      </c>
      <c r="BM29" s="3" t="e">
        <f t="shared" ref="BM29:CH29" si="104">BM11/BM24</f>
        <v>#DIV/0!</v>
      </c>
      <c r="BN29" s="3" t="e">
        <f t="shared" si="104"/>
        <v>#DIV/0!</v>
      </c>
      <c r="BO29" s="3" t="e">
        <f t="shared" si="104"/>
        <v>#DIV/0!</v>
      </c>
      <c r="BP29" s="3" t="e">
        <f t="shared" si="104"/>
        <v>#DIV/0!</v>
      </c>
      <c r="BQ29" s="3" t="e">
        <f>BQ11/BQ24</f>
        <v>#DIV/0!</v>
      </c>
      <c r="BR29" s="3" t="e">
        <f t="shared" si="104"/>
        <v>#DIV/0!</v>
      </c>
      <c r="BS29" s="3" t="e">
        <f t="shared" si="104"/>
        <v>#DIV/0!</v>
      </c>
      <c r="BT29" s="3" t="e">
        <f t="shared" si="104"/>
        <v>#DIV/0!</v>
      </c>
      <c r="BU29" s="3" t="e">
        <f t="shared" ref="BU29" si="105">BU11/BU24</f>
        <v>#DIV/0!</v>
      </c>
      <c r="BV29" s="3" t="e">
        <f t="shared" si="104"/>
        <v>#DIV/0!</v>
      </c>
      <c r="BW29" s="3" t="e">
        <f t="shared" si="104"/>
        <v>#DIV/0!</v>
      </c>
      <c r="BX29" s="3" t="e">
        <f t="shared" si="104"/>
        <v>#DIV/0!</v>
      </c>
      <c r="BY29" s="3" t="e">
        <f t="shared" si="104"/>
        <v>#DIV/0!</v>
      </c>
      <c r="BZ29" s="3" t="e">
        <f t="shared" si="104"/>
        <v>#DIV/0!</v>
      </c>
      <c r="CA29" s="3" t="e">
        <f t="shared" si="104"/>
        <v>#DIV/0!</v>
      </c>
      <c r="CB29" s="3" t="e">
        <f t="shared" si="104"/>
        <v>#DIV/0!</v>
      </c>
      <c r="CC29" s="3" t="e">
        <f t="shared" si="104"/>
        <v>#DIV/0!</v>
      </c>
      <c r="CD29" s="3" t="e">
        <f t="shared" si="104"/>
        <v>#DIV/0!</v>
      </c>
      <c r="CE29" s="3" t="e">
        <f t="shared" ref="CE29" si="106">CE11/CE24</f>
        <v>#DIV/0!</v>
      </c>
      <c r="CF29" s="3" t="e">
        <f t="shared" si="104"/>
        <v>#DIV/0!</v>
      </c>
      <c r="CG29" s="3" t="e">
        <f t="shared" si="104"/>
        <v>#DIV/0!</v>
      </c>
      <c r="CH29" s="3" t="e">
        <f t="shared" si="104"/>
        <v>#DIV/0!</v>
      </c>
      <c r="CI29" s="2"/>
    </row>
    <row r="30" spans="1:87" x14ac:dyDescent="0.2">
      <c r="A30" s="1" t="s">
        <v>43</v>
      </c>
      <c r="B30" s="1"/>
      <c r="C30" s="3" t="e">
        <f t="shared" ref="C30:BK30" si="107">C6/C19</f>
        <v>#DIV/0!</v>
      </c>
      <c r="D30" s="3" t="e">
        <f t="shared" ref="D30" si="108">D6/D19</f>
        <v>#DIV/0!</v>
      </c>
      <c r="E30" s="3" t="e">
        <f t="shared" si="107"/>
        <v>#DIV/0!</v>
      </c>
      <c r="F30" s="3" t="e">
        <f t="shared" si="107"/>
        <v>#DIV/0!</v>
      </c>
      <c r="G30" s="3" t="e">
        <f t="shared" si="107"/>
        <v>#DIV/0!</v>
      </c>
      <c r="H30" s="3" t="e">
        <f t="shared" si="107"/>
        <v>#DIV/0!</v>
      </c>
      <c r="I30" s="3" t="e">
        <f t="shared" si="107"/>
        <v>#DIV/0!</v>
      </c>
      <c r="J30" s="3" t="e">
        <f t="shared" si="107"/>
        <v>#DIV/0!</v>
      </c>
      <c r="K30" s="3" t="e">
        <f t="shared" si="107"/>
        <v>#DIV/0!</v>
      </c>
      <c r="L30" s="3" t="e">
        <f t="shared" si="107"/>
        <v>#DIV/0!</v>
      </c>
      <c r="M30" s="3" t="e">
        <f t="shared" si="107"/>
        <v>#DIV/0!</v>
      </c>
      <c r="N30" s="3" t="e">
        <f t="shared" si="107"/>
        <v>#DIV/0!</v>
      </c>
      <c r="O30" s="3" t="e">
        <f t="shared" si="107"/>
        <v>#DIV/0!</v>
      </c>
      <c r="P30" s="3" t="e">
        <f t="shared" ref="P30" si="109">P6/P19</f>
        <v>#DIV/0!</v>
      </c>
      <c r="Q30" s="3" t="e">
        <f t="shared" si="107"/>
        <v>#DIV/0!</v>
      </c>
      <c r="R30" s="3" t="e">
        <f t="shared" si="107"/>
        <v>#DIV/0!</v>
      </c>
      <c r="S30" s="3" t="e">
        <f>S6/S19</f>
        <v>#DIV/0!</v>
      </c>
      <c r="T30" s="3" t="e">
        <f t="shared" si="107"/>
        <v>#DIV/0!</v>
      </c>
      <c r="U30" s="3" t="e">
        <f t="shared" si="107"/>
        <v>#DIV/0!</v>
      </c>
      <c r="V30" s="3" t="e">
        <f t="shared" si="107"/>
        <v>#DIV/0!</v>
      </c>
      <c r="W30" s="3" t="e">
        <f t="shared" si="107"/>
        <v>#DIV/0!</v>
      </c>
      <c r="X30" s="3" t="e">
        <f t="shared" si="107"/>
        <v>#DIV/0!</v>
      </c>
      <c r="Y30" s="3" t="e">
        <f t="shared" si="107"/>
        <v>#DIV/0!</v>
      </c>
      <c r="Z30" s="3" t="e">
        <f t="shared" ref="Z30" si="110">Z6/Z19</f>
        <v>#DIV/0!</v>
      </c>
      <c r="AA30" s="3" t="e">
        <f t="shared" si="107"/>
        <v>#DIV/0!</v>
      </c>
      <c r="AB30" s="3" t="e">
        <f t="shared" si="107"/>
        <v>#DIV/0!</v>
      </c>
      <c r="AC30" s="3" t="e">
        <f t="shared" si="107"/>
        <v>#DIV/0!</v>
      </c>
      <c r="AD30" s="3" t="e">
        <f t="shared" si="107"/>
        <v>#DIV/0!</v>
      </c>
      <c r="AE30" s="3" t="e">
        <f t="shared" si="107"/>
        <v>#DIV/0!</v>
      </c>
      <c r="AF30" s="3" t="e">
        <f t="shared" si="107"/>
        <v>#DIV/0!</v>
      </c>
      <c r="AG30" s="3" t="e">
        <f t="shared" si="107"/>
        <v>#DIV/0!</v>
      </c>
      <c r="AH30" s="3" t="e">
        <f t="shared" si="107"/>
        <v>#DIV/0!</v>
      </c>
      <c r="AI30" s="3" t="e">
        <f t="shared" si="107"/>
        <v>#DIV/0!</v>
      </c>
      <c r="AJ30" s="3" t="e">
        <f t="shared" si="107"/>
        <v>#DIV/0!</v>
      </c>
      <c r="AK30" s="3" t="e">
        <f t="shared" si="107"/>
        <v>#DIV/0!</v>
      </c>
      <c r="AL30" s="3" t="e">
        <f t="shared" si="107"/>
        <v>#DIV/0!</v>
      </c>
      <c r="AM30" s="3" t="e">
        <f t="shared" si="107"/>
        <v>#DIV/0!</v>
      </c>
      <c r="AN30" s="3" t="e">
        <f t="shared" ref="AN30:AO30" si="111">AN6/AN19</f>
        <v>#DIV/0!</v>
      </c>
      <c r="AO30" s="3" t="e">
        <f t="shared" si="111"/>
        <v>#DIV/0!</v>
      </c>
      <c r="AP30" s="3" t="e">
        <f t="shared" si="107"/>
        <v>#DIV/0!</v>
      </c>
      <c r="AQ30" s="3" t="e">
        <f t="shared" si="107"/>
        <v>#DIV/0!</v>
      </c>
      <c r="AR30" s="3" t="e">
        <f t="shared" si="107"/>
        <v>#DIV/0!</v>
      </c>
      <c r="AS30" s="3" t="e">
        <f t="shared" si="107"/>
        <v>#DIV/0!</v>
      </c>
      <c r="AT30" s="3" t="e">
        <f t="shared" si="107"/>
        <v>#DIV/0!</v>
      </c>
      <c r="AU30" s="3" t="e">
        <f t="shared" si="107"/>
        <v>#DIV/0!</v>
      </c>
      <c r="AV30" s="3" t="e">
        <f t="shared" si="107"/>
        <v>#DIV/0!</v>
      </c>
      <c r="AW30" s="3" t="e">
        <f t="shared" si="107"/>
        <v>#DIV/0!</v>
      </c>
      <c r="AX30" s="3" t="e">
        <f t="shared" ref="AX30" si="112">AX6/AX19</f>
        <v>#DIV/0!</v>
      </c>
      <c r="AY30" s="3" t="e">
        <f t="shared" si="107"/>
        <v>#DIV/0!</v>
      </c>
      <c r="AZ30" s="3" t="e">
        <f t="shared" si="107"/>
        <v>#DIV/0!</v>
      </c>
      <c r="BA30" s="3" t="e">
        <f t="shared" ref="BA30" si="113">BA6/BA19</f>
        <v>#DIV/0!</v>
      </c>
      <c r="BB30" s="3" t="e">
        <f t="shared" si="107"/>
        <v>#DIV/0!</v>
      </c>
      <c r="BC30" s="3" t="e">
        <f t="shared" ref="BC30" si="114">BC6/BC19</f>
        <v>#DIV/0!</v>
      </c>
      <c r="BD30" s="3" t="e">
        <f t="shared" ref="BD30" si="115">BD6/BD19</f>
        <v>#DIV/0!</v>
      </c>
      <c r="BE30" s="3" t="e">
        <f t="shared" si="107"/>
        <v>#DIV/0!</v>
      </c>
      <c r="BF30" s="3" t="e">
        <f t="shared" si="107"/>
        <v>#DIV/0!</v>
      </c>
      <c r="BG30" s="3" t="e">
        <f t="shared" si="107"/>
        <v>#DIV/0!</v>
      </c>
      <c r="BH30" s="3" t="e">
        <f t="shared" si="107"/>
        <v>#DIV/0!</v>
      </c>
      <c r="BI30" s="3" t="e">
        <f t="shared" si="107"/>
        <v>#DIV/0!</v>
      </c>
      <c r="BJ30" s="3" t="e">
        <f t="shared" ref="BJ30" si="116">BJ6/BJ19</f>
        <v>#DIV/0!</v>
      </c>
      <c r="BK30" s="3" t="e">
        <f t="shared" si="107"/>
        <v>#DIV/0!</v>
      </c>
      <c r="BL30" s="3" t="e">
        <f>BL6/BL19</f>
        <v>#DIV/0!</v>
      </c>
      <c r="BM30" s="3" t="e">
        <f t="shared" ref="BM30:CH30" si="117">BM6/BM19</f>
        <v>#DIV/0!</v>
      </c>
      <c r="BN30" s="3" t="e">
        <f t="shared" si="117"/>
        <v>#DIV/0!</v>
      </c>
      <c r="BO30" s="3" t="e">
        <f t="shared" si="117"/>
        <v>#DIV/0!</v>
      </c>
      <c r="BP30" s="3" t="e">
        <f t="shared" si="117"/>
        <v>#DIV/0!</v>
      </c>
      <c r="BQ30" s="3" t="e">
        <f>BQ6/BQ19</f>
        <v>#DIV/0!</v>
      </c>
      <c r="BR30" s="3" t="e">
        <f t="shared" si="117"/>
        <v>#DIV/0!</v>
      </c>
      <c r="BS30" s="3" t="e">
        <f t="shared" si="117"/>
        <v>#DIV/0!</v>
      </c>
      <c r="BT30" s="3" t="e">
        <f t="shared" si="117"/>
        <v>#DIV/0!</v>
      </c>
      <c r="BU30" s="3" t="e">
        <f t="shared" ref="BU30" si="118">BU6/BU19</f>
        <v>#DIV/0!</v>
      </c>
      <c r="BV30" s="3" t="e">
        <f t="shared" si="117"/>
        <v>#DIV/0!</v>
      </c>
      <c r="BW30" s="3" t="e">
        <f t="shared" si="117"/>
        <v>#DIV/0!</v>
      </c>
      <c r="BX30" s="3" t="e">
        <f t="shared" si="117"/>
        <v>#DIV/0!</v>
      </c>
      <c r="BY30" s="3" t="e">
        <f t="shared" si="117"/>
        <v>#DIV/0!</v>
      </c>
      <c r="BZ30" s="3" t="e">
        <f t="shared" si="117"/>
        <v>#DIV/0!</v>
      </c>
      <c r="CA30" s="3" t="e">
        <f t="shared" si="117"/>
        <v>#DIV/0!</v>
      </c>
      <c r="CB30" s="3" t="e">
        <f t="shared" si="117"/>
        <v>#DIV/0!</v>
      </c>
      <c r="CC30" s="3" t="e">
        <f t="shared" si="117"/>
        <v>#DIV/0!</v>
      </c>
      <c r="CD30" s="3" t="e">
        <f t="shared" si="117"/>
        <v>#DIV/0!</v>
      </c>
      <c r="CE30" s="3" t="e">
        <f t="shared" ref="CE30" si="119">CE6/CE19</f>
        <v>#DIV/0!</v>
      </c>
      <c r="CF30" s="3" t="e">
        <f t="shared" si="117"/>
        <v>#DIV/0!</v>
      </c>
      <c r="CG30" s="3" t="e">
        <f t="shared" si="117"/>
        <v>#DIV/0!</v>
      </c>
      <c r="CH30" s="3" t="e">
        <f t="shared" si="117"/>
        <v>#DIV/0!</v>
      </c>
      <c r="CI30" s="2"/>
    </row>
    <row r="31" spans="1:87" x14ac:dyDescent="0.2">
      <c r="A31" s="1" t="s">
        <v>44</v>
      </c>
      <c r="B31" s="1"/>
      <c r="C31" s="3" t="e">
        <f t="shared" ref="C31:BK31" si="120">SUM(C5:C7,C11)/SUM(C18:C20,C24)</f>
        <v>#DIV/0!</v>
      </c>
      <c r="D31" s="3" t="e">
        <f t="shared" ref="D31" si="121">SUM(D5:D7,D11)/SUM(D18:D20,D24)</f>
        <v>#DIV/0!</v>
      </c>
      <c r="E31" s="3" t="e">
        <f t="shared" si="120"/>
        <v>#DIV/0!</v>
      </c>
      <c r="F31" s="3" t="e">
        <f t="shared" si="120"/>
        <v>#DIV/0!</v>
      </c>
      <c r="G31" s="3" t="e">
        <f t="shared" si="120"/>
        <v>#DIV/0!</v>
      </c>
      <c r="H31" s="3" t="e">
        <f t="shared" si="120"/>
        <v>#DIV/0!</v>
      </c>
      <c r="I31" s="3" t="e">
        <f t="shared" si="120"/>
        <v>#DIV/0!</v>
      </c>
      <c r="J31" s="3" t="e">
        <f t="shared" si="120"/>
        <v>#DIV/0!</v>
      </c>
      <c r="K31" s="3" t="e">
        <f t="shared" si="120"/>
        <v>#DIV/0!</v>
      </c>
      <c r="L31" s="3" t="e">
        <f t="shared" si="120"/>
        <v>#DIV/0!</v>
      </c>
      <c r="M31" s="3" t="e">
        <f t="shared" si="120"/>
        <v>#DIV/0!</v>
      </c>
      <c r="N31" s="3" t="e">
        <f t="shared" si="120"/>
        <v>#DIV/0!</v>
      </c>
      <c r="O31" s="3" t="e">
        <f t="shared" si="120"/>
        <v>#DIV/0!</v>
      </c>
      <c r="P31" s="3" t="e">
        <f t="shared" ref="P31" si="122">SUM(P5:P7,P11)/SUM(P18:P20,P24)</f>
        <v>#DIV/0!</v>
      </c>
      <c r="Q31" s="3" t="e">
        <f t="shared" si="120"/>
        <v>#DIV/0!</v>
      </c>
      <c r="R31" s="3" t="e">
        <f t="shared" si="120"/>
        <v>#DIV/0!</v>
      </c>
      <c r="S31" s="3" t="e">
        <f>SUM(S5:S7,S11)/SUM(S18:S20,S24)</f>
        <v>#DIV/0!</v>
      </c>
      <c r="T31" s="3" t="e">
        <f t="shared" si="120"/>
        <v>#DIV/0!</v>
      </c>
      <c r="U31" s="3" t="e">
        <f t="shared" si="120"/>
        <v>#DIV/0!</v>
      </c>
      <c r="V31" s="3" t="e">
        <f t="shared" si="120"/>
        <v>#DIV/0!</v>
      </c>
      <c r="W31" s="3" t="e">
        <f t="shared" si="120"/>
        <v>#DIV/0!</v>
      </c>
      <c r="X31" s="3" t="e">
        <f t="shared" si="120"/>
        <v>#DIV/0!</v>
      </c>
      <c r="Y31" s="3" t="e">
        <f t="shared" si="120"/>
        <v>#DIV/0!</v>
      </c>
      <c r="Z31" s="3" t="e">
        <f t="shared" ref="Z31" si="123">SUM(Z5:Z7,Z11)/SUM(Z18:Z20,Z24)</f>
        <v>#DIV/0!</v>
      </c>
      <c r="AA31" s="3" t="e">
        <f t="shared" si="120"/>
        <v>#DIV/0!</v>
      </c>
      <c r="AB31" s="3" t="e">
        <f t="shared" si="120"/>
        <v>#DIV/0!</v>
      </c>
      <c r="AC31" s="3" t="e">
        <f t="shared" si="120"/>
        <v>#DIV/0!</v>
      </c>
      <c r="AD31" s="3" t="e">
        <f t="shared" si="120"/>
        <v>#DIV/0!</v>
      </c>
      <c r="AE31" s="3" t="e">
        <f t="shared" si="120"/>
        <v>#DIV/0!</v>
      </c>
      <c r="AF31" s="3" t="e">
        <f t="shared" si="120"/>
        <v>#DIV/0!</v>
      </c>
      <c r="AG31" s="3" t="e">
        <f t="shared" si="120"/>
        <v>#DIV/0!</v>
      </c>
      <c r="AH31" s="3" t="e">
        <f t="shared" si="120"/>
        <v>#DIV/0!</v>
      </c>
      <c r="AI31" s="3" t="e">
        <f t="shared" si="120"/>
        <v>#DIV/0!</v>
      </c>
      <c r="AJ31" s="3" t="e">
        <f t="shared" si="120"/>
        <v>#DIV/0!</v>
      </c>
      <c r="AK31" s="3" t="e">
        <f t="shared" si="120"/>
        <v>#DIV/0!</v>
      </c>
      <c r="AL31" s="3" t="e">
        <f t="shared" si="120"/>
        <v>#DIV/0!</v>
      </c>
      <c r="AM31" s="3" t="e">
        <f t="shared" si="120"/>
        <v>#DIV/0!</v>
      </c>
      <c r="AN31" s="3" t="e">
        <f t="shared" ref="AN31:AO31" si="124">SUM(AN5:AN7,AN11)/SUM(AN18:AN20,AN24)</f>
        <v>#DIV/0!</v>
      </c>
      <c r="AO31" s="3" t="e">
        <f t="shared" si="124"/>
        <v>#DIV/0!</v>
      </c>
      <c r="AP31" s="3" t="e">
        <f t="shared" si="120"/>
        <v>#DIV/0!</v>
      </c>
      <c r="AQ31" s="3" t="e">
        <f t="shared" si="120"/>
        <v>#DIV/0!</v>
      </c>
      <c r="AR31" s="3" t="e">
        <f t="shared" si="120"/>
        <v>#DIV/0!</v>
      </c>
      <c r="AS31" s="3" t="e">
        <f t="shared" si="120"/>
        <v>#DIV/0!</v>
      </c>
      <c r="AT31" s="3" t="e">
        <f t="shared" si="120"/>
        <v>#DIV/0!</v>
      </c>
      <c r="AU31" s="3" t="e">
        <f t="shared" si="120"/>
        <v>#DIV/0!</v>
      </c>
      <c r="AV31" s="3" t="e">
        <f t="shared" si="120"/>
        <v>#DIV/0!</v>
      </c>
      <c r="AW31" s="3" t="e">
        <f t="shared" si="120"/>
        <v>#DIV/0!</v>
      </c>
      <c r="AX31" s="3" t="e">
        <f t="shared" ref="AX31" si="125">SUM(AX5:AX7,AX11)/SUM(AX18:AX20,AX24)</f>
        <v>#DIV/0!</v>
      </c>
      <c r="AY31" s="3" t="e">
        <f t="shared" si="120"/>
        <v>#DIV/0!</v>
      </c>
      <c r="AZ31" s="3" t="e">
        <f t="shared" si="120"/>
        <v>#DIV/0!</v>
      </c>
      <c r="BA31" s="3" t="e">
        <f t="shared" ref="BA31" si="126">SUM(BA5:BA7,BA11)/SUM(BA18:BA20,BA24)</f>
        <v>#DIV/0!</v>
      </c>
      <c r="BB31" s="3" t="e">
        <f t="shared" si="120"/>
        <v>#DIV/0!</v>
      </c>
      <c r="BC31" s="3" t="e">
        <f t="shared" ref="BC31" si="127">SUM(BC5:BC7,BC11)/SUM(BC18:BC20,BC24)</f>
        <v>#DIV/0!</v>
      </c>
      <c r="BD31" s="3" t="e">
        <f t="shared" ref="BD31" si="128">SUM(BD5:BD7,BD11)/SUM(BD18:BD20,BD24)</f>
        <v>#DIV/0!</v>
      </c>
      <c r="BE31" s="3" t="e">
        <f t="shared" si="120"/>
        <v>#DIV/0!</v>
      </c>
      <c r="BF31" s="3" t="e">
        <f t="shared" si="120"/>
        <v>#DIV/0!</v>
      </c>
      <c r="BG31" s="3" t="e">
        <f t="shared" si="120"/>
        <v>#DIV/0!</v>
      </c>
      <c r="BH31" s="3" t="e">
        <f t="shared" si="120"/>
        <v>#DIV/0!</v>
      </c>
      <c r="BI31" s="3" t="e">
        <f t="shared" si="120"/>
        <v>#DIV/0!</v>
      </c>
      <c r="BJ31" s="3" t="e">
        <f t="shared" ref="BJ31" si="129">SUM(BJ5:BJ7,BJ11)/SUM(BJ18:BJ20,BJ24)</f>
        <v>#DIV/0!</v>
      </c>
      <c r="BK31" s="3" t="e">
        <f t="shared" si="120"/>
        <v>#DIV/0!</v>
      </c>
      <c r="BL31" s="3" t="e">
        <f>SUM(BL5:BL7,BL11)/SUM(BL18:BL20,BL24)</f>
        <v>#DIV/0!</v>
      </c>
      <c r="BM31" s="3" t="e">
        <f t="shared" ref="BM31:CH31" si="130">SUM(BM5:BM7,BM11)/SUM(BM18:BM20,BM24)</f>
        <v>#DIV/0!</v>
      </c>
      <c r="BN31" s="3" t="e">
        <f t="shared" si="130"/>
        <v>#DIV/0!</v>
      </c>
      <c r="BO31" s="3" t="e">
        <f t="shared" si="130"/>
        <v>#DIV/0!</v>
      </c>
      <c r="BP31" s="3" t="e">
        <f t="shared" si="130"/>
        <v>#DIV/0!</v>
      </c>
      <c r="BQ31" s="3" t="e">
        <f>SUM(BQ5:BQ7,BQ11)/SUM(BQ18:BQ20,BQ24)</f>
        <v>#DIV/0!</v>
      </c>
      <c r="BR31" s="3" t="e">
        <f t="shared" si="130"/>
        <v>#DIV/0!</v>
      </c>
      <c r="BS31" s="3" t="e">
        <f t="shared" si="130"/>
        <v>#DIV/0!</v>
      </c>
      <c r="BT31" s="3" t="e">
        <f t="shared" si="130"/>
        <v>#DIV/0!</v>
      </c>
      <c r="BU31" s="3" t="e">
        <f t="shared" ref="BU31" si="131">SUM(BU5:BU7,BU11)/SUM(BU18:BU20,BU24)</f>
        <v>#DIV/0!</v>
      </c>
      <c r="BV31" s="3" t="e">
        <f t="shared" si="130"/>
        <v>#DIV/0!</v>
      </c>
      <c r="BW31" s="3" t="e">
        <f t="shared" si="130"/>
        <v>#DIV/0!</v>
      </c>
      <c r="BX31" s="3" t="e">
        <f t="shared" si="130"/>
        <v>#DIV/0!</v>
      </c>
      <c r="BY31" s="3" t="e">
        <f t="shared" si="130"/>
        <v>#DIV/0!</v>
      </c>
      <c r="BZ31" s="3" t="e">
        <f t="shared" si="130"/>
        <v>#DIV/0!</v>
      </c>
      <c r="CA31" s="3" t="e">
        <f t="shared" si="130"/>
        <v>#DIV/0!</v>
      </c>
      <c r="CB31" s="3" t="e">
        <f t="shared" si="130"/>
        <v>#DIV/0!</v>
      </c>
      <c r="CC31" s="3" t="e">
        <f t="shared" si="130"/>
        <v>#DIV/0!</v>
      </c>
      <c r="CD31" s="3" t="e">
        <f t="shared" si="130"/>
        <v>#DIV/0!</v>
      </c>
      <c r="CE31" s="3" t="e">
        <f t="shared" ref="CE31" si="132">SUM(CE5:CE7,CE11)/SUM(CE18:CE20,CE24)</f>
        <v>#DIV/0!</v>
      </c>
      <c r="CF31" s="3" t="e">
        <f t="shared" si="130"/>
        <v>#DIV/0!</v>
      </c>
      <c r="CG31" s="3" t="e">
        <f t="shared" si="130"/>
        <v>#DIV/0!</v>
      </c>
      <c r="CH31" s="3" t="e">
        <f t="shared" si="130"/>
        <v>#DIV/0!</v>
      </c>
      <c r="CI31" s="2"/>
    </row>
    <row r="32" spans="1:87" x14ac:dyDescent="0.2">
      <c r="A32" s="1" t="s">
        <v>45</v>
      </c>
      <c r="B32" s="1"/>
      <c r="C32" s="3" t="e">
        <f t="shared" ref="C32:BK32" si="133">C14/C27</f>
        <v>#DIV/0!</v>
      </c>
      <c r="D32" s="3" t="e">
        <f t="shared" ref="D32" si="134">D14/D27</f>
        <v>#DIV/0!</v>
      </c>
      <c r="E32" s="3" t="e">
        <f t="shared" si="133"/>
        <v>#DIV/0!</v>
      </c>
      <c r="F32" s="3" t="e">
        <f t="shared" si="133"/>
        <v>#DIV/0!</v>
      </c>
      <c r="G32" s="3" t="e">
        <f t="shared" si="133"/>
        <v>#DIV/0!</v>
      </c>
      <c r="H32" s="3" t="e">
        <f t="shared" si="133"/>
        <v>#DIV/0!</v>
      </c>
      <c r="I32" s="3" t="e">
        <f t="shared" si="133"/>
        <v>#DIV/0!</v>
      </c>
      <c r="J32" s="3" t="e">
        <f t="shared" si="133"/>
        <v>#DIV/0!</v>
      </c>
      <c r="K32" s="3" t="e">
        <f t="shared" si="133"/>
        <v>#DIV/0!</v>
      </c>
      <c r="L32" s="3" t="e">
        <f t="shared" si="133"/>
        <v>#DIV/0!</v>
      </c>
      <c r="M32" s="3" t="e">
        <f t="shared" si="133"/>
        <v>#DIV/0!</v>
      </c>
      <c r="N32" s="3" t="e">
        <f t="shared" si="133"/>
        <v>#DIV/0!</v>
      </c>
      <c r="O32" s="3" t="e">
        <f t="shared" si="133"/>
        <v>#DIV/0!</v>
      </c>
      <c r="P32" s="3" t="e">
        <f t="shared" ref="P32" si="135">P14/P27</f>
        <v>#DIV/0!</v>
      </c>
      <c r="Q32" s="3" t="e">
        <f t="shared" si="133"/>
        <v>#DIV/0!</v>
      </c>
      <c r="R32" s="3" t="e">
        <f t="shared" si="133"/>
        <v>#DIV/0!</v>
      </c>
      <c r="S32" s="3" t="e">
        <f>S14/S27</f>
        <v>#DIV/0!</v>
      </c>
      <c r="T32" s="3" t="e">
        <f t="shared" si="133"/>
        <v>#DIV/0!</v>
      </c>
      <c r="U32" s="3" t="e">
        <f t="shared" si="133"/>
        <v>#DIV/0!</v>
      </c>
      <c r="V32" s="3" t="e">
        <f t="shared" si="133"/>
        <v>#DIV/0!</v>
      </c>
      <c r="W32" s="3" t="e">
        <f t="shared" si="133"/>
        <v>#DIV/0!</v>
      </c>
      <c r="X32" s="3" t="e">
        <f t="shared" si="133"/>
        <v>#DIV/0!</v>
      </c>
      <c r="Y32" s="3" t="e">
        <f t="shared" si="133"/>
        <v>#DIV/0!</v>
      </c>
      <c r="Z32" s="3" t="e">
        <f t="shared" ref="Z32" si="136">Z14/Z27</f>
        <v>#DIV/0!</v>
      </c>
      <c r="AA32" s="3" t="e">
        <f t="shared" si="133"/>
        <v>#DIV/0!</v>
      </c>
      <c r="AB32" s="3" t="e">
        <f t="shared" si="133"/>
        <v>#DIV/0!</v>
      </c>
      <c r="AC32" s="3" t="e">
        <f t="shared" si="133"/>
        <v>#DIV/0!</v>
      </c>
      <c r="AD32" s="3" t="e">
        <f t="shared" si="133"/>
        <v>#DIV/0!</v>
      </c>
      <c r="AE32" s="3" t="e">
        <f t="shared" si="133"/>
        <v>#DIV/0!</v>
      </c>
      <c r="AF32" s="3" t="e">
        <f t="shared" si="133"/>
        <v>#DIV/0!</v>
      </c>
      <c r="AG32" s="3" t="e">
        <f t="shared" si="133"/>
        <v>#DIV/0!</v>
      </c>
      <c r="AH32" s="3" t="e">
        <f t="shared" si="133"/>
        <v>#DIV/0!</v>
      </c>
      <c r="AI32" s="3" t="e">
        <f t="shared" si="133"/>
        <v>#DIV/0!</v>
      </c>
      <c r="AJ32" s="3" t="e">
        <f t="shared" si="133"/>
        <v>#DIV/0!</v>
      </c>
      <c r="AK32" s="3" t="e">
        <f t="shared" si="133"/>
        <v>#DIV/0!</v>
      </c>
      <c r="AL32" s="3" t="e">
        <f t="shared" si="133"/>
        <v>#DIV/0!</v>
      </c>
      <c r="AM32" s="3" t="e">
        <f t="shared" si="133"/>
        <v>#DIV/0!</v>
      </c>
      <c r="AN32" s="3" t="e">
        <f t="shared" ref="AN32:AO32" si="137">AN14/AN27</f>
        <v>#DIV/0!</v>
      </c>
      <c r="AO32" s="3" t="e">
        <f t="shared" si="137"/>
        <v>#DIV/0!</v>
      </c>
      <c r="AP32" s="3" t="e">
        <f t="shared" si="133"/>
        <v>#DIV/0!</v>
      </c>
      <c r="AQ32" s="3" t="e">
        <f t="shared" si="133"/>
        <v>#DIV/0!</v>
      </c>
      <c r="AR32" s="3" t="e">
        <f t="shared" si="133"/>
        <v>#DIV/0!</v>
      </c>
      <c r="AS32" s="3" t="e">
        <f t="shared" si="133"/>
        <v>#DIV/0!</v>
      </c>
      <c r="AT32" s="3" t="e">
        <f t="shared" si="133"/>
        <v>#DIV/0!</v>
      </c>
      <c r="AU32" s="3" t="e">
        <f t="shared" si="133"/>
        <v>#DIV/0!</v>
      </c>
      <c r="AV32" s="3" t="e">
        <f t="shared" si="133"/>
        <v>#DIV/0!</v>
      </c>
      <c r="AW32" s="3" t="e">
        <f t="shared" si="133"/>
        <v>#DIV/0!</v>
      </c>
      <c r="AX32" s="3" t="e">
        <f t="shared" ref="AX32" si="138">AX14/AX27</f>
        <v>#DIV/0!</v>
      </c>
      <c r="AY32" s="3" t="e">
        <f t="shared" si="133"/>
        <v>#DIV/0!</v>
      </c>
      <c r="AZ32" s="3" t="e">
        <f t="shared" si="133"/>
        <v>#DIV/0!</v>
      </c>
      <c r="BA32" s="3" t="e">
        <f t="shared" ref="BA32" si="139">BA14/BA27</f>
        <v>#DIV/0!</v>
      </c>
      <c r="BB32" s="3" t="e">
        <f t="shared" si="133"/>
        <v>#DIV/0!</v>
      </c>
      <c r="BC32" s="3" t="e">
        <f t="shared" ref="BC32" si="140">BC14/BC27</f>
        <v>#DIV/0!</v>
      </c>
      <c r="BD32" s="3" t="e">
        <f t="shared" ref="BD32" si="141">BD14/BD27</f>
        <v>#DIV/0!</v>
      </c>
      <c r="BE32" s="3" t="e">
        <f t="shared" si="133"/>
        <v>#DIV/0!</v>
      </c>
      <c r="BF32" s="3" t="e">
        <f t="shared" si="133"/>
        <v>#DIV/0!</v>
      </c>
      <c r="BG32" s="3" t="e">
        <f t="shared" si="133"/>
        <v>#DIV/0!</v>
      </c>
      <c r="BH32" s="3" t="e">
        <f t="shared" si="133"/>
        <v>#DIV/0!</v>
      </c>
      <c r="BI32" s="3" t="e">
        <f t="shared" si="133"/>
        <v>#DIV/0!</v>
      </c>
      <c r="BJ32" s="3" t="e">
        <f t="shared" ref="BJ32" si="142">BJ14/BJ27</f>
        <v>#DIV/0!</v>
      </c>
      <c r="BK32" s="3" t="e">
        <f t="shared" si="133"/>
        <v>#DIV/0!</v>
      </c>
      <c r="BL32" s="3" t="e">
        <f>BL14/BL27</f>
        <v>#DIV/0!</v>
      </c>
      <c r="BM32" s="3" t="e">
        <f t="shared" ref="BM32:CH32" si="143">BM14/BM27</f>
        <v>#DIV/0!</v>
      </c>
      <c r="BN32" s="3" t="e">
        <f t="shared" si="143"/>
        <v>#DIV/0!</v>
      </c>
      <c r="BO32" s="3" t="e">
        <f t="shared" si="143"/>
        <v>#DIV/0!</v>
      </c>
      <c r="BP32" s="3" t="e">
        <f t="shared" si="143"/>
        <v>#DIV/0!</v>
      </c>
      <c r="BQ32" s="3" t="e">
        <f>BQ14/BQ27</f>
        <v>#DIV/0!</v>
      </c>
      <c r="BR32" s="3" t="e">
        <f t="shared" si="143"/>
        <v>#DIV/0!</v>
      </c>
      <c r="BS32" s="3" t="e">
        <f t="shared" si="143"/>
        <v>#DIV/0!</v>
      </c>
      <c r="BT32" s="3" t="e">
        <f t="shared" si="143"/>
        <v>#DIV/0!</v>
      </c>
      <c r="BU32" s="3" t="e">
        <f t="shared" ref="BU32" si="144">BU14/BU27</f>
        <v>#DIV/0!</v>
      </c>
      <c r="BV32" s="3" t="e">
        <f t="shared" si="143"/>
        <v>#DIV/0!</v>
      </c>
      <c r="BW32" s="3" t="e">
        <f t="shared" si="143"/>
        <v>#DIV/0!</v>
      </c>
      <c r="BX32" s="3" t="e">
        <f t="shared" si="143"/>
        <v>#DIV/0!</v>
      </c>
      <c r="BY32" s="3" t="e">
        <f t="shared" si="143"/>
        <v>#DIV/0!</v>
      </c>
      <c r="BZ32" s="3" t="e">
        <f t="shared" si="143"/>
        <v>#DIV/0!</v>
      </c>
      <c r="CA32" s="3" t="e">
        <f t="shared" si="143"/>
        <v>#DIV/0!</v>
      </c>
      <c r="CB32" s="3" t="e">
        <f t="shared" si="143"/>
        <v>#DIV/0!</v>
      </c>
      <c r="CC32" s="3" t="e">
        <f t="shared" si="143"/>
        <v>#DIV/0!</v>
      </c>
      <c r="CD32" s="3" t="e">
        <f t="shared" si="143"/>
        <v>#DIV/0!</v>
      </c>
      <c r="CE32" s="3" t="e">
        <f t="shared" ref="CE32" si="145">CE14/CE27</f>
        <v>#DIV/0!</v>
      </c>
      <c r="CF32" s="3" t="e">
        <f t="shared" si="143"/>
        <v>#DIV/0!</v>
      </c>
      <c r="CG32" s="3" t="e">
        <f t="shared" si="143"/>
        <v>#DIV/0!</v>
      </c>
      <c r="CH32" s="3" t="e">
        <f t="shared" si="143"/>
        <v>#DIV/0!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46">(C6/C33)*100</f>
        <v>#DIV/0!</v>
      </c>
      <c r="D34" s="3" t="e">
        <f t="shared" ref="D34" si="147">(D6/D33)*100</f>
        <v>#DIV/0!</v>
      </c>
      <c r="E34" s="3" t="e">
        <f t="shared" si="146"/>
        <v>#DIV/0!</v>
      </c>
      <c r="F34" s="3" t="e">
        <f t="shared" si="146"/>
        <v>#DIV/0!</v>
      </c>
      <c r="G34" s="3" t="e">
        <f t="shared" si="146"/>
        <v>#DIV/0!</v>
      </c>
      <c r="H34" s="3" t="e">
        <f t="shared" si="146"/>
        <v>#DIV/0!</v>
      </c>
      <c r="I34" s="3" t="e">
        <f t="shared" si="146"/>
        <v>#DIV/0!</v>
      </c>
      <c r="J34" s="3" t="e">
        <f t="shared" si="146"/>
        <v>#DIV/0!</v>
      </c>
      <c r="K34" s="3" t="e">
        <f t="shared" si="146"/>
        <v>#DIV/0!</v>
      </c>
      <c r="L34" s="3" t="e">
        <f t="shared" si="146"/>
        <v>#DIV/0!</v>
      </c>
      <c r="M34" s="3" t="e">
        <f t="shared" si="146"/>
        <v>#DIV/0!</v>
      </c>
      <c r="N34" s="3" t="e">
        <f t="shared" si="146"/>
        <v>#DIV/0!</v>
      </c>
      <c r="O34" s="3" t="e">
        <f t="shared" si="146"/>
        <v>#DIV/0!</v>
      </c>
      <c r="P34" s="3" t="e">
        <f t="shared" ref="P34" si="148">(P6/P33)*100</f>
        <v>#DIV/0!</v>
      </c>
      <c r="Q34" s="3" t="e">
        <f t="shared" si="146"/>
        <v>#DIV/0!</v>
      </c>
      <c r="R34" s="3" t="e">
        <f t="shared" si="146"/>
        <v>#DIV/0!</v>
      </c>
      <c r="S34" s="3" t="e">
        <f>(S6/S33)*100</f>
        <v>#DIV/0!</v>
      </c>
      <c r="T34" s="3" t="e">
        <f t="shared" si="146"/>
        <v>#DIV/0!</v>
      </c>
      <c r="U34" s="3" t="e">
        <f t="shared" si="146"/>
        <v>#DIV/0!</v>
      </c>
      <c r="V34" s="3" t="e">
        <f t="shared" si="146"/>
        <v>#DIV/0!</v>
      </c>
      <c r="W34" s="3" t="e">
        <f t="shared" si="146"/>
        <v>#DIV/0!</v>
      </c>
      <c r="X34" s="3" t="e">
        <f t="shared" si="146"/>
        <v>#DIV/0!</v>
      </c>
      <c r="Y34" s="3" t="e">
        <f t="shared" si="146"/>
        <v>#DIV/0!</v>
      </c>
      <c r="Z34" s="3" t="e">
        <f t="shared" ref="Z34" si="149">(Z6/Z33)*100</f>
        <v>#DIV/0!</v>
      </c>
      <c r="AA34" s="3" t="e">
        <f t="shared" si="146"/>
        <v>#DIV/0!</v>
      </c>
      <c r="AB34" s="3" t="e">
        <f t="shared" si="146"/>
        <v>#DIV/0!</v>
      </c>
      <c r="AC34" s="3" t="e">
        <f t="shared" si="146"/>
        <v>#DIV/0!</v>
      </c>
      <c r="AD34" s="3" t="e">
        <f t="shared" si="146"/>
        <v>#DIV/0!</v>
      </c>
      <c r="AE34" s="3" t="e">
        <f t="shared" si="146"/>
        <v>#DIV/0!</v>
      </c>
      <c r="AF34" s="3" t="e">
        <f t="shared" si="146"/>
        <v>#DIV/0!</v>
      </c>
      <c r="AG34" s="3" t="e">
        <f t="shared" si="146"/>
        <v>#DIV/0!</v>
      </c>
      <c r="AH34" s="3" t="e">
        <f t="shared" si="146"/>
        <v>#DIV/0!</v>
      </c>
      <c r="AI34" s="3" t="e">
        <f t="shared" si="146"/>
        <v>#DIV/0!</v>
      </c>
      <c r="AJ34" s="3" t="e">
        <f t="shared" si="146"/>
        <v>#DIV/0!</v>
      </c>
      <c r="AK34" s="3" t="e">
        <f t="shared" si="146"/>
        <v>#DIV/0!</v>
      </c>
      <c r="AL34" s="3" t="e">
        <f t="shared" si="146"/>
        <v>#DIV/0!</v>
      </c>
      <c r="AM34" s="3" t="e">
        <f t="shared" si="146"/>
        <v>#DIV/0!</v>
      </c>
      <c r="AN34" s="3" t="e">
        <f t="shared" ref="AN34:AO34" si="150">(AN6/AN33)*100</f>
        <v>#DIV/0!</v>
      </c>
      <c r="AO34" s="3" t="e">
        <f t="shared" si="150"/>
        <v>#DIV/0!</v>
      </c>
      <c r="AP34" s="3" t="e">
        <f t="shared" si="146"/>
        <v>#DIV/0!</v>
      </c>
      <c r="AQ34" s="3" t="e">
        <f t="shared" si="146"/>
        <v>#DIV/0!</v>
      </c>
      <c r="AR34" s="3" t="e">
        <f t="shared" si="146"/>
        <v>#DIV/0!</v>
      </c>
      <c r="AS34" s="3" t="e">
        <f t="shared" si="146"/>
        <v>#DIV/0!</v>
      </c>
      <c r="AT34" s="3" t="e">
        <f t="shared" si="146"/>
        <v>#DIV/0!</v>
      </c>
      <c r="AU34" s="3" t="e">
        <f t="shared" si="146"/>
        <v>#DIV/0!</v>
      </c>
      <c r="AV34" s="3" t="e">
        <f t="shared" si="146"/>
        <v>#DIV/0!</v>
      </c>
      <c r="AW34" s="3" t="e">
        <f t="shared" si="146"/>
        <v>#DIV/0!</v>
      </c>
      <c r="AX34" s="3" t="e">
        <f t="shared" ref="AX34" si="151">(AX6/AX33)*100</f>
        <v>#DIV/0!</v>
      </c>
      <c r="AY34" s="3" t="e">
        <f t="shared" si="146"/>
        <v>#DIV/0!</v>
      </c>
      <c r="AZ34" s="3" t="e">
        <f t="shared" si="146"/>
        <v>#DIV/0!</v>
      </c>
      <c r="BA34" s="3" t="e">
        <f t="shared" ref="BA34" si="152">(BA6/BA33)*100</f>
        <v>#DIV/0!</v>
      </c>
      <c r="BB34" s="3" t="e">
        <f t="shared" si="146"/>
        <v>#DIV/0!</v>
      </c>
      <c r="BC34" s="3" t="e">
        <f t="shared" ref="BC34" si="153">(BC6/BC33)*100</f>
        <v>#DIV/0!</v>
      </c>
      <c r="BD34" s="3" t="e">
        <f t="shared" ref="BD34" si="154">(BD6/BD33)*100</f>
        <v>#DIV/0!</v>
      </c>
      <c r="BE34" s="3" t="e">
        <f t="shared" si="146"/>
        <v>#DIV/0!</v>
      </c>
      <c r="BF34" s="3" t="e">
        <f t="shared" si="146"/>
        <v>#DIV/0!</v>
      </c>
      <c r="BG34" s="3" t="e">
        <f t="shared" si="146"/>
        <v>#DIV/0!</v>
      </c>
      <c r="BH34" s="3" t="e">
        <f t="shared" si="146"/>
        <v>#DIV/0!</v>
      </c>
      <c r="BI34" s="3" t="e">
        <f t="shared" si="146"/>
        <v>#DIV/0!</v>
      </c>
      <c r="BJ34" s="3" t="e">
        <f t="shared" ref="BJ34" si="155">(BJ6/BJ33)*100</f>
        <v>#DIV/0!</v>
      </c>
      <c r="BK34" s="3" t="e">
        <f t="shared" si="146"/>
        <v>#DIV/0!</v>
      </c>
      <c r="BL34" s="3" t="e">
        <f>(BL6/BL33)*100</f>
        <v>#DIV/0!</v>
      </c>
      <c r="BM34" s="3" t="e">
        <f t="shared" ref="BM34:CH34" si="156">(BM6/BM33)*100</f>
        <v>#DIV/0!</v>
      </c>
      <c r="BN34" s="3" t="e">
        <f t="shared" si="156"/>
        <v>#DIV/0!</v>
      </c>
      <c r="BO34" s="3" t="e">
        <f t="shared" si="156"/>
        <v>#DIV/0!</v>
      </c>
      <c r="BP34" s="3" t="e">
        <f t="shared" si="156"/>
        <v>#DIV/0!</v>
      </c>
      <c r="BQ34" s="3" t="e">
        <f>(BQ6/BQ33)*100</f>
        <v>#DIV/0!</v>
      </c>
      <c r="BR34" s="3" t="e">
        <f t="shared" si="156"/>
        <v>#DIV/0!</v>
      </c>
      <c r="BS34" s="3" t="e">
        <f t="shared" si="156"/>
        <v>#DIV/0!</v>
      </c>
      <c r="BT34" s="3" t="e">
        <f t="shared" si="156"/>
        <v>#DIV/0!</v>
      </c>
      <c r="BU34" s="3" t="e">
        <f t="shared" ref="BU34" si="157">(BU6/BU33)*100</f>
        <v>#DIV/0!</v>
      </c>
      <c r="BV34" s="3" t="e">
        <f t="shared" si="156"/>
        <v>#DIV/0!</v>
      </c>
      <c r="BW34" s="3" t="e">
        <f t="shared" si="156"/>
        <v>#DIV/0!</v>
      </c>
      <c r="BX34" s="3" t="e">
        <f t="shared" si="156"/>
        <v>#DIV/0!</v>
      </c>
      <c r="BY34" s="3" t="e">
        <f t="shared" si="156"/>
        <v>#DIV/0!</v>
      </c>
      <c r="BZ34" s="3" t="e">
        <f t="shared" si="156"/>
        <v>#DIV/0!</v>
      </c>
      <c r="CA34" s="3" t="e">
        <f t="shared" si="156"/>
        <v>#DIV/0!</v>
      </c>
      <c r="CB34" s="3" t="e">
        <f t="shared" si="156"/>
        <v>#DIV/0!</v>
      </c>
      <c r="CC34" s="3" t="e">
        <f t="shared" si="156"/>
        <v>#DIV/0!</v>
      </c>
      <c r="CD34" s="3" t="e">
        <f t="shared" si="156"/>
        <v>#DIV/0!</v>
      </c>
      <c r="CE34" s="3" t="e">
        <f t="shared" ref="CE34" si="158">(CE6/CE33)*100</f>
        <v>#DIV/0!</v>
      </c>
      <c r="CF34" s="3" t="e">
        <f t="shared" si="156"/>
        <v>#DIV/0!</v>
      </c>
      <c r="CG34" s="3" t="e">
        <f t="shared" si="156"/>
        <v>#DIV/0!</v>
      </c>
      <c r="CH34" s="3" t="e">
        <f t="shared" si="156"/>
        <v>#DIV/0!</v>
      </c>
      <c r="CI34" s="2"/>
    </row>
    <row r="35" spans="1:87" x14ac:dyDescent="0.2">
      <c r="A35" s="1" t="s">
        <v>48</v>
      </c>
      <c r="B35" s="1"/>
      <c r="C35" s="3" t="e">
        <f t="shared" ref="C35:BK35" si="159">(SUM(C5:C7,C11)/C33)*100</f>
        <v>#DIV/0!</v>
      </c>
      <c r="D35" s="3" t="e">
        <f t="shared" ref="D35" si="160">(SUM(D5:D7,D11)/D33)*100</f>
        <v>#DIV/0!</v>
      </c>
      <c r="E35" s="3" t="e">
        <f t="shared" si="159"/>
        <v>#DIV/0!</v>
      </c>
      <c r="F35" s="3" t="e">
        <f t="shared" si="159"/>
        <v>#DIV/0!</v>
      </c>
      <c r="G35" s="3" t="e">
        <f t="shared" si="159"/>
        <v>#DIV/0!</v>
      </c>
      <c r="H35" s="3" t="e">
        <f t="shared" si="159"/>
        <v>#DIV/0!</v>
      </c>
      <c r="I35" s="3" t="e">
        <f t="shared" si="159"/>
        <v>#DIV/0!</v>
      </c>
      <c r="J35" s="3" t="e">
        <f t="shared" si="159"/>
        <v>#DIV/0!</v>
      </c>
      <c r="K35" s="3" t="e">
        <f t="shared" si="159"/>
        <v>#DIV/0!</v>
      </c>
      <c r="L35" s="3" t="e">
        <f t="shared" si="159"/>
        <v>#DIV/0!</v>
      </c>
      <c r="M35" s="3" t="e">
        <f t="shared" si="159"/>
        <v>#DIV/0!</v>
      </c>
      <c r="N35" s="3" t="e">
        <f t="shared" si="159"/>
        <v>#DIV/0!</v>
      </c>
      <c r="O35" s="3" t="e">
        <f t="shared" si="159"/>
        <v>#DIV/0!</v>
      </c>
      <c r="P35" s="3" t="e">
        <f t="shared" ref="P35" si="161">(SUM(P5:P7,P11)/P33)*100</f>
        <v>#DIV/0!</v>
      </c>
      <c r="Q35" s="3" t="e">
        <f t="shared" si="159"/>
        <v>#DIV/0!</v>
      </c>
      <c r="R35" s="3" t="e">
        <f t="shared" si="159"/>
        <v>#DIV/0!</v>
      </c>
      <c r="S35" s="3" t="e">
        <f>(SUM(S5:S7,S11)/S33)*100</f>
        <v>#DIV/0!</v>
      </c>
      <c r="T35" s="3" t="e">
        <f t="shared" si="159"/>
        <v>#DIV/0!</v>
      </c>
      <c r="U35" s="3" t="e">
        <f t="shared" si="159"/>
        <v>#DIV/0!</v>
      </c>
      <c r="V35" s="3" t="e">
        <f t="shared" si="159"/>
        <v>#DIV/0!</v>
      </c>
      <c r="W35" s="3" t="e">
        <f t="shared" si="159"/>
        <v>#DIV/0!</v>
      </c>
      <c r="X35" s="3" t="e">
        <f t="shared" si="159"/>
        <v>#DIV/0!</v>
      </c>
      <c r="Y35" s="3" t="e">
        <f t="shared" si="159"/>
        <v>#DIV/0!</v>
      </c>
      <c r="Z35" s="3" t="e">
        <f t="shared" ref="Z35" si="162">(SUM(Z5:Z7,Z11)/Z33)*100</f>
        <v>#DIV/0!</v>
      </c>
      <c r="AA35" s="3" t="e">
        <f t="shared" si="159"/>
        <v>#DIV/0!</v>
      </c>
      <c r="AB35" s="3" t="e">
        <f t="shared" si="159"/>
        <v>#DIV/0!</v>
      </c>
      <c r="AC35" s="3" t="e">
        <f t="shared" si="159"/>
        <v>#DIV/0!</v>
      </c>
      <c r="AD35" s="3" t="e">
        <f t="shared" si="159"/>
        <v>#DIV/0!</v>
      </c>
      <c r="AE35" s="3" t="e">
        <f t="shared" si="159"/>
        <v>#DIV/0!</v>
      </c>
      <c r="AF35" s="3" t="e">
        <f t="shared" si="159"/>
        <v>#DIV/0!</v>
      </c>
      <c r="AG35" s="3" t="e">
        <f t="shared" si="159"/>
        <v>#DIV/0!</v>
      </c>
      <c r="AH35" s="3" t="e">
        <f t="shared" si="159"/>
        <v>#DIV/0!</v>
      </c>
      <c r="AI35" s="3" t="e">
        <f t="shared" si="159"/>
        <v>#DIV/0!</v>
      </c>
      <c r="AJ35" s="3" t="e">
        <f t="shared" si="159"/>
        <v>#DIV/0!</v>
      </c>
      <c r="AK35" s="3" t="e">
        <f t="shared" si="159"/>
        <v>#DIV/0!</v>
      </c>
      <c r="AL35" s="3" t="e">
        <f t="shared" si="159"/>
        <v>#DIV/0!</v>
      </c>
      <c r="AM35" s="3" t="e">
        <f t="shared" si="159"/>
        <v>#DIV/0!</v>
      </c>
      <c r="AN35" s="3" t="e">
        <f t="shared" ref="AN35:AO35" si="163">(SUM(AN5:AN7,AN11)/AN33)*100</f>
        <v>#DIV/0!</v>
      </c>
      <c r="AO35" s="3" t="e">
        <f t="shared" si="163"/>
        <v>#DIV/0!</v>
      </c>
      <c r="AP35" s="3" t="e">
        <f t="shared" si="159"/>
        <v>#DIV/0!</v>
      </c>
      <c r="AQ35" s="3" t="e">
        <f t="shared" si="159"/>
        <v>#DIV/0!</v>
      </c>
      <c r="AR35" s="3" t="e">
        <f t="shared" si="159"/>
        <v>#DIV/0!</v>
      </c>
      <c r="AS35" s="3" t="e">
        <f t="shared" si="159"/>
        <v>#DIV/0!</v>
      </c>
      <c r="AT35" s="3" t="e">
        <f t="shared" si="159"/>
        <v>#DIV/0!</v>
      </c>
      <c r="AU35" s="3" t="e">
        <f t="shared" si="159"/>
        <v>#DIV/0!</v>
      </c>
      <c r="AV35" s="3" t="e">
        <f t="shared" si="159"/>
        <v>#DIV/0!</v>
      </c>
      <c r="AW35" s="3" t="e">
        <f t="shared" si="159"/>
        <v>#DIV/0!</v>
      </c>
      <c r="AX35" s="3" t="e">
        <f t="shared" ref="AX35" si="164">(SUM(AX5:AX7,AX11)/AX33)*100</f>
        <v>#DIV/0!</v>
      </c>
      <c r="AY35" s="3" t="e">
        <f t="shared" si="159"/>
        <v>#DIV/0!</v>
      </c>
      <c r="AZ35" s="3" t="e">
        <f t="shared" si="159"/>
        <v>#DIV/0!</v>
      </c>
      <c r="BA35" s="3" t="e">
        <f t="shared" ref="BA35" si="165">(SUM(BA5:BA7,BA11)/BA33)*100</f>
        <v>#DIV/0!</v>
      </c>
      <c r="BB35" s="3" t="e">
        <f t="shared" si="159"/>
        <v>#DIV/0!</v>
      </c>
      <c r="BC35" s="3" t="e">
        <f t="shared" ref="BC35" si="166">(SUM(BC5:BC7,BC11)/BC33)*100</f>
        <v>#DIV/0!</v>
      </c>
      <c r="BD35" s="3" t="e">
        <f t="shared" ref="BD35" si="167">(SUM(BD5:BD7,BD11)/BD33)*100</f>
        <v>#DIV/0!</v>
      </c>
      <c r="BE35" s="3" t="e">
        <f t="shared" si="159"/>
        <v>#DIV/0!</v>
      </c>
      <c r="BF35" s="3" t="e">
        <f t="shared" si="159"/>
        <v>#DIV/0!</v>
      </c>
      <c r="BG35" s="3" t="e">
        <f t="shared" si="159"/>
        <v>#DIV/0!</v>
      </c>
      <c r="BH35" s="3" t="e">
        <f t="shared" si="159"/>
        <v>#DIV/0!</v>
      </c>
      <c r="BI35" s="3" t="e">
        <f t="shared" si="159"/>
        <v>#DIV/0!</v>
      </c>
      <c r="BJ35" s="3" t="e">
        <f t="shared" ref="BJ35" si="168">(SUM(BJ5:BJ7,BJ11)/BJ33)*100</f>
        <v>#DIV/0!</v>
      </c>
      <c r="BK35" s="3" t="e">
        <f t="shared" si="159"/>
        <v>#DIV/0!</v>
      </c>
      <c r="BL35" s="3" t="e">
        <f>(SUM(BL5:BL7,BL11)/BL33)*100</f>
        <v>#DIV/0!</v>
      </c>
      <c r="BM35" s="3" t="e">
        <f t="shared" ref="BM35:CH35" si="169">(SUM(BM5:BM7,BM11)/BM33)*100</f>
        <v>#DIV/0!</v>
      </c>
      <c r="BN35" s="3" t="e">
        <f t="shared" si="169"/>
        <v>#DIV/0!</v>
      </c>
      <c r="BO35" s="3" t="e">
        <f t="shared" si="169"/>
        <v>#DIV/0!</v>
      </c>
      <c r="BP35" s="3" t="e">
        <f t="shared" si="169"/>
        <v>#DIV/0!</v>
      </c>
      <c r="BQ35" s="3" t="e">
        <f>(SUM(BQ5:BQ7,BQ11)/BQ33)*100</f>
        <v>#DIV/0!</v>
      </c>
      <c r="BR35" s="3" t="e">
        <f t="shared" si="169"/>
        <v>#DIV/0!</v>
      </c>
      <c r="BS35" s="3" t="e">
        <f t="shared" si="169"/>
        <v>#DIV/0!</v>
      </c>
      <c r="BT35" s="3" t="e">
        <f t="shared" si="169"/>
        <v>#DIV/0!</v>
      </c>
      <c r="BU35" s="3" t="e">
        <f t="shared" ref="BU35" si="170">(SUM(BU5:BU7,BU11)/BU33)*100</f>
        <v>#DIV/0!</v>
      </c>
      <c r="BV35" s="3" t="e">
        <f t="shared" si="169"/>
        <v>#DIV/0!</v>
      </c>
      <c r="BW35" s="3" t="e">
        <f t="shared" si="169"/>
        <v>#DIV/0!</v>
      </c>
      <c r="BX35" s="3" t="e">
        <f t="shared" si="169"/>
        <v>#DIV/0!</v>
      </c>
      <c r="BY35" s="3" t="e">
        <f t="shared" si="169"/>
        <v>#DIV/0!</v>
      </c>
      <c r="BZ35" s="3" t="e">
        <f t="shared" si="169"/>
        <v>#DIV/0!</v>
      </c>
      <c r="CA35" s="3" t="e">
        <f t="shared" si="169"/>
        <v>#DIV/0!</v>
      </c>
      <c r="CB35" s="3" t="e">
        <f t="shared" si="169"/>
        <v>#DIV/0!</v>
      </c>
      <c r="CC35" s="3" t="e">
        <f t="shared" si="169"/>
        <v>#DIV/0!</v>
      </c>
      <c r="CD35" s="3" t="e">
        <f t="shared" si="169"/>
        <v>#DIV/0!</v>
      </c>
      <c r="CE35" s="3" t="e">
        <f t="shared" ref="CE35" si="171">(SUM(CE5:CE7,CE11)/CE33)*100</f>
        <v>#DIV/0!</v>
      </c>
      <c r="CF35" s="3" t="e">
        <f t="shared" si="169"/>
        <v>#DIV/0!</v>
      </c>
      <c r="CG35" s="3" t="e">
        <f t="shared" si="169"/>
        <v>#DIV/0!</v>
      </c>
      <c r="CH35" s="3" t="e">
        <f t="shared" si="169"/>
        <v>#DIV/0!</v>
      </c>
      <c r="CI35" s="2"/>
    </row>
    <row r="36" spans="1:87" x14ac:dyDescent="0.2">
      <c r="A36" s="1" t="s">
        <v>49</v>
      </c>
      <c r="B36" s="1"/>
      <c r="C36" s="3" t="e">
        <f t="shared" ref="C36:BK36" si="172">(C19/C33)*100</f>
        <v>#DIV/0!</v>
      </c>
      <c r="D36" s="3" t="e">
        <f t="shared" ref="D36" si="173">(D19/D33)*100</f>
        <v>#DIV/0!</v>
      </c>
      <c r="E36" s="3" t="e">
        <f t="shared" si="172"/>
        <v>#DIV/0!</v>
      </c>
      <c r="F36" s="3" t="e">
        <f t="shared" si="172"/>
        <v>#DIV/0!</v>
      </c>
      <c r="G36" s="3" t="e">
        <f t="shared" si="172"/>
        <v>#DIV/0!</v>
      </c>
      <c r="H36" s="3" t="e">
        <f t="shared" si="172"/>
        <v>#DIV/0!</v>
      </c>
      <c r="I36" s="3" t="e">
        <f t="shared" si="172"/>
        <v>#DIV/0!</v>
      </c>
      <c r="J36" s="3" t="e">
        <f t="shared" si="172"/>
        <v>#DIV/0!</v>
      </c>
      <c r="K36" s="3" t="e">
        <f t="shared" si="172"/>
        <v>#DIV/0!</v>
      </c>
      <c r="L36" s="3" t="e">
        <f t="shared" si="172"/>
        <v>#DIV/0!</v>
      </c>
      <c r="M36" s="3" t="e">
        <f t="shared" si="172"/>
        <v>#DIV/0!</v>
      </c>
      <c r="N36" s="3" t="e">
        <f t="shared" si="172"/>
        <v>#DIV/0!</v>
      </c>
      <c r="O36" s="3" t="e">
        <f t="shared" si="172"/>
        <v>#DIV/0!</v>
      </c>
      <c r="P36" s="3" t="e">
        <f t="shared" ref="P36" si="174">(P19/P33)*100</f>
        <v>#DIV/0!</v>
      </c>
      <c r="Q36" s="3" t="e">
        <f t="shared" si="172"/>
        <v>#DIV/0!</v>
      </c>
      <c r="R36" s="3" t="e">
        <f t="shared" si="172"/>
        <v>#DIV/0!</v>
      </c>
      <c r="S36" s="3" t="e">
        <f>(S19/S33)*100</f>
        <v>#DIV/0!</v>
      </c>
      <c r="T36" s="3" t="e">
        <f t="shared" si="172"/>
        <v>#DIV/0!</v>
      </c>
      <c r="U36" s="3" t="e">
        <f t="shared" si="172"/>
        <v>#DIV/0!</v>
      </c>
      <c r="V36" s="3" t="e">
        <f t="shared" si="172"/>
        <v>#DIV/0!</v>
      </c>
      <c r="W36" s="3" t="e">
        <f t="shared" si="172"/>
        <v>#DIV/0!</v>
      </c>
      <c r="X36" s="3" t="e">
        <f t="shared" si="172"/>
        <v>#DIV/0!</v>
      </c>
      <c r="Y36" s="3" t="e">
        <f t="shared" si="172"/>
        <v>#DIV/0!</v>
      </c>
      <c r="Z36" s="3" t="e">
        <f t="shared" ref="Z36" si="175">(Z19/Z33)*100</f>
        <v>#DIV/0!</v>
      </c>
      <c r="AA36" s="3" t="e">
        <f t="shared" si="172"/>
        <v>#DIV/0!</v>
      </c>
      <c r="AB36" s="3" t="e">
        <f t="shared" si="172"/>
        <v>#DIV/0!</v>
      </c>
      <c r="AC36" s="3" t="e">
        <f t="shared" si="172"/>
        <v>#DIV/0!</v>
      </c>
      <c r="AD36" s="3" t="e">
        <f t="shared" si="172"/>
        <v>#DIV/0!</v>
      </c>
      <c r="AE36" s="3" t="e">
        <f t="shared" si="172"/>
        <v>#DIV/0!</v>
      </c>
      <c r="AF36" s="3" t="e">
        <f t="shared" si="172"/>
        <v>#DIV/0!</v>
      </c>
      <c r="AG36" s="3" t="e">
        <f t="shared" si="172"/>
        <v>#DIV/0!</v>
      </c>
      <c r="AH36" s="3" t="e">
        <f t="shared" si="172"/>
        <v>#DIV/0!</v>
      </c>
      <c r="AI36" s="3" t="e">
        <f t="shared" si="172"/>
        <v>#DIV/0!</v>
      </c>
      <c r="AJ36" s="3" t="e">
        <f t="shared" si="172"/>
        <v>#DIV/0!</v>
      </c>
      <c r="AK36" s="3" t="e">
        <f t="shared" si="172"/>
        <v>#DIV/0!</v>
      </c>
      <c r="AL36" s="3" t="e">
        <f t="shared" si="172"/>
        <v>#DIV/0!</v>
      </c>
      <c r="AM36" s="3" t="e">
        <f t="shared" si="172"/>
        <v>#DIV/0!</v>
      </c>
      <c r="AN36" s="3" t="e">
        <f t="shared" ref="AN36:AO36" si="176">(AN19/AN33)*100</f>
        <v>#DIV/0!</v>
      </c>
      <c r="AO36" s="3" t="e">
        <f t="shared" si="176"/>
        <v>#DIV/0!</v>
      </c>
      <c r="AP36" s="3" t="e">
        <f t="shared" si="172"/>
        <v>#DIV/0!</v>
      </c>
      <c r="AQ36" s="3" t="e">
        <f t="shared" si="172"/>
        <v>#DIV/0!</v>
      </c>
      <c r="AR36" s="3" t="e">
        <f t="shared" si="172"/>
        <v>#DIV/0!</v>
      </c>
      <c r="AS36" s="3" t="e">
        <f t="shared" si="172"/>
        <v>#DIV/0!</v>
      </c>
      <c r="AT36" s="3" t="e">
        <f t="shared" si="172"/>
        <v>#DIV/0!</v>
      </c>
      <c r="AU36" s="3" t="e">
        <f t="shared" si="172"/>
        <v>#DIV/0!</v>
      </c>
      <c r="AV36" s="3" t="e">
        <f t="shared" si="172"/>
        <v>#DIV/0!</v>
      </c>
      <c r="AW36" s="3" t="e">
        <f t="shared" si="172"/>
        <v>#DIV/0!</v>
      </c>
      <c r="AX36" s="3" t="e">
        <f t="shared" ref="AX36" si="177">(AX19/AX33)*100</f>
        <v>#DIV/0!</v>
      </c>
      <c r="AY36" s="3" t="e">
        <f t="shared" si="172"/>
        <v>#DIV/0!</v>
      </c>
      <c r="AZ36" s="3" t="e">
        <f t="shared" si="172"/>
        <v>#DIV/0!</v>
      </c>
      <c r="BA36" s="3" t="e">
        <f t="shared" ref="BA36" si="178">(BA19/BA33)*100</f>
        <v>#DIV/0!</v>
      </c>
      <c r="BB36" s="3" t="e">
        <f t="shared" si="172"/>
        <v>#DIV/0!</v>
      </c>
      <c r="BC36" s="3" t="e">
        <f t="shared" ref="BC36" si="179">(BC19/BC33)*100</f>
        <v>#DIV/0!</v>
      </c>
      <c r="BD36" s="3" t="e">
        <f t="shared" ref="BD36" si="180">(BD19/BD33)*100</f>
        <v>#DIV/0!</v>
      </c>
      <c r="BE36" s="3" t="e">
        <f t="shared" si="172"/>
        <v>#DIV/0!</v>
      </c>
      <c r="BF36" s="3" t="e">
        <f t="shared" si="172"/>
        <v>#DIV/0!</v>
      </c>
      <c r="BG36" s="3" t="e">
        <f t="shared" si="172"/>
        <v>#DIV/0!</v>
      </c>
      <c r="BH36" s="3" t="e">
        <f t="shared" si="172"/>
        <v>#DIV/0!</v>
      </c>
      <c r="BI36" s="3" t="e">
        <f t="shared" si="172"/>
        <v>#DIV/0!</v>
      </c>
      <c r="BJ36" s="3" t="e">
        <f t="shared" ref="BJ36" si="181">(BJ19/BJ33)*100</f>
        <v>#DIV/0!</v>
      </c>
      <c r="BK36" s="3" t="e">
        <f t="shared" si="172"/>
        <v>#DIV/0!</v>
      </c>
      <c r="BL36" s="3" t="e">
        <f>(BL19/BL33)*100</f>
        <v>#DIV/0!</v>
      </c>
      <c r="BM36" s="3" t="e">
        <f t="shared" ref="BM36:CH36" si="182">(BM19/BM33)*100</f>
        <v>#DIV/0!</v>
      </c>
      <c r="BN36" s="3" t="e">
        <f t="shared" si="182"/>
        <v>#DIV/0!</v>
      </c>
      <c r="BO36" s="3" t="e">
        <f t="shared" si="182"/>
        <v>#DIV/0!</v>
      </c>
      <c r="BP36" s="3" t="e">
        <f t="shared" si="182"/>
        <v>#DIV/0!</v>
      </c>
      <c r="BQ36" s="3" t="e">
        <f>(BQ19/BQ33)*100</f>
        <v>#DIV/0!</v>
      </c>
      <c r="BR36" s="3" t="e">
        <f t="shared" si="182"/>
        <v>#DIV/0!</v>
      </c>
      <c r="BS36" s="3" t="e">
        <f t="shared" si="182"/>
        <v>#DIV/0!</v>
      </c>
      <c r="BT36" s="3" t="e">
        <f t="shared" si="182"/>
        <v>#DIV/0!</v>
      </c>
      <c r="BU36" s="3" t="e">
        <f t="shared" ref="BU36" si="183">(BU19/BU33)*100</f>
        <v>#DIV/0!</v>
      </c>
      <c r="BV36" s="3" t="e">
        <f t="shared" si="182"/>
        <v>#DIV/0!</v>
      </c>
      <c r="BW36" s="3" t="e">
        <f t="shared" si="182"/>
        <v>#DIV/0!</v>
      </c>
      <c r="BX36" s="3" t="e">
        <f t="shared" si="182"/>
        <v>#DIV/0!</v>
      </c>
      <c r="BY36" s="3" t="e">
        <f t="shared" si="182"/>
        <v>#DIV/0!</v>
      </c>
      <c r="BZ36" s="3" t="e">
        <f t="shared" si="182"/>
        <v>#DIV/0!</v>
      </c>
      <c r="CA36" s="3" t="e">
        <f t="shared" si="182"/>
        <v>#DIV/0!</v>
      </c>
      <c r="CB36" s="3" t="e">
        <f t="shared" si="182"/>
        <v>#DIV/0!</v>
      </c>
      <c r="CC36" s="3" t="e">
        <f t="shared" si="182"/>
        <v>#DIV/0!</v>
      </c>
      <c r="CD36" s="3" t="e">
        <f t="shared" si="182"/>
        <v>#DIV/0!</v>
      </c>
      <c r="CE36" s="3" t="e">
        <f t="shared" ref="CE36" si="184">(CE19/CE33)*100</f>
        <v>#DIV/0!</v>
      </c>
      <c r="CF36" s="3" t="e">
        <f t="shared" si="182"/>
        <v>#DIV/0!</v>
      </c>
      <c r="CG36" s="3" t="e">
        <f t="shared" si="182"/>
        <v>#DIV/0!</v>
      </c>
      <c r="CH36" s="3" t="e">
        <f t="shared" si="182"/>
        <v>#DIV/0!</v>
      </c>
      <c r="CI36" s="2"/>
    </row>
    <row r="37" spans="1:87" x14ac:dyDescent="0.2">
      <c r="A37" s="1" t="s">
        <v>50</v>
      </c>
      <c r="B37" s="1"/>
      <c r="C37" s="3" t="e">
        <f t="shared" ref="C37:BK37" si="185">(SUM(C18:C19,C24)/C33)*100</f>
        <v>#DIV/0!</v>
      </c>
      <c r="D37" s="3" t="e">
        <f t="shared" ref="D37" si="186">(SUM(D18:D19,D24)/D33)*100</f>
        <v>#DIV/0!</v>
      </c>
      <c r="E37" s="3" t="e">
        <f t="shared" si="185"/>
        <v>#DIV/0!</v>
      </c>
      <c r="F37" s="3" t="e">
        <f t="shared" si="185"/>
        <v>#DIV/0!</v>
      </c>
      <c r="G37" s="3" t="e">
        <f t="shared" si="185"/>
        <v>#DIV/0!</v>
      </c>
      <c r="H37" s="3" t="e">
        <f t="shared" si="185"/>
        <v>#DIV/0!</v>
      </c>
      <c r="I37" s="3" t="e">
        <f t="shared" si="185"/>
        <v>#DIV/0!</v>
      </c>
      <c r="J37" s="3" t="e">
        <f t="shared" si="185"/>
        <v>#DIV/0!</v>
      </c>
      <c r="K37" s="3" t="e">
        <f t="shared" si="185"/>
        <v>#DIV/0!</v>
      </c>
      <c r="L37" s="3" t="e">
        <f t="shared" si="185"/>
        <v>#DIV/0!</v>
      </c>
      <c r="M37" s="3" t="e">
        <f t="shared" si="185"/>
        <v>#DIV/0!</v>
      </c>
      <c r="N37" s="3" t="e">
        <f t="shared" si="185"/>
        <v>#DIV/0!</v>
      </c>
      <c r="O37" s="3" t="e">
        <f t="shared" si="185"/>
        <v>#DIV/0!</v>
      </c>
      <c r="P37" s="3" t="e">
        <f t="shared" ref="P37" si="187">(SUM(P18:P19,P24)/P33)*100</f>
        <v>#DIV/0!</v>
      </c>
      <c r="Q37" s="3" t="e">
        <f t="shared" si="185"/>
        <v>#DIV/0!</v>
      </c>
      <c r="R37" s="3" t="e">
        <f t="shared" si="185"/>
        <v>#DIV/0!</v>
      </c>
      <c r="S37" s="3" t="e">
        <f>(SUM(S18:S19,S24)/S33)*100</f>
        <v>#DIV/0!</v>
      </c>
      <c r="T37" s="3" t="e">
        <f t="shared" si="185"/>
        <v>#DIV/0!</v>
      </c>
      <c r="U37" s="3" t="e">
        <f t="shared" si="185"/>
        <v>#DIV/0!</v>
      </c>
      <c r="V37" s="3" t="e">
        <f t="shared" si="185"/>
        <v>#DIV/0!</v>
      </c>
      <c r="W37" s="3" t="e">
        <f t="shared" si="185"/>
        <v>#DIV/0!</v>
      </c>
      <c r="X37" s="3" t="e">
        <f t="shared" si="185"/>
        <v>#DIV/0!</v>
      </c>
      <c r="Y37" s="3" t="e">
        <f t="shared" si="185"/>
        <v>#DIV/0!</v>
      </c>
      <c r="Z37" s="3" t="e">
        <f t="shared" ref="Z37" si="188">(SUM(Z18:Z19,Z24)/Z33)*100</f>
        <v>#DIV/0!</v>
      </c>
      <c r="AA37" s="3" t="e">
        <f t="shared" si="185"/>
        <v>#DIV/0!</v>
      </c>
      <c r="AB37" s="3" t="e">
        <f t="shared" si="185"/>
        <v>#DIV/0!</v>
      </c>
      <c r="AC37" s="3" t="e">
        <f t="shared" si="185"/>
        <v>#DIV/0!</v>
      </c>
      <c r="AD37" s="3" t="e">
        <f t="shared" si="185"/>
        <v>#DIV/0!</v>
      </c>
      <c r="AE37" s="3" t="e">
        <f t="shared" si="185"/>
        <v>#DIV/0!</v>
      </c>
      <c r="AF37" s="3" t="e">
        <f t="shared" si="185"/>
        <v>#DIV/0!</v>
      </c>
      <c r="AG37" s="3" t="e">
        <f t="shared" si="185"/>
        <v>#DIV/0!</v>
      </c>
      <c r="AH37" s="3" t="e">
        <f t="shared" si="185"/>
        <v>#DIV/0!</v>
      </c>
      <c r="AI37" s="3" t="e">
        <f t="shared" si="185"/>
        <v>#DIV/0!</v>
      </c>
      <c r="AJ37" s="3" t="e">
        <f t="shared" si="185"/>
        <v>#DIV/0!</v>
      </c>
      <c r="AK37" s="3" t="e">
        <f t="shared" si="185"/>
        <v>#DIV/0!</v>
      </c>
      <c r="AL37" s="3" t="e">
        <f t="shared" si="185"/>
        <v>#DIV/0!</v>
      </c>
      <c r="AM37" s="3" t="e">
        <f t="shared" si="185"/>
        <v>#DIV/0!</v>
      </c>
      <c r="AN37" s="3" t="e">
        <f t="shared" ref="AN37:AO37" si="189">(SUM(AN18:AN19,AN24)/AN33)*100</f>
        <v>#DIV/0!</v>
      </c>
      <c r="AO37" s="3" t="e">
        <f t="shared" si="189"/>
        <v>#DIV/0!</v>
      </c>
      <c r="AP37" s="3" t="e">
        <f t="shared" si="185"/>
        <v>#DIV/0!</v>
      </c>
      <c r="AQ37" s="3" t="e">
        <f t="shared" si="185"/>
        <v>#DIV/0!</v>
      </c>
      <c r="AR37" s="3" t="e">
        <f t="shared" si="185"/>
        <v>#DIV/0!</v>
      </c>
      <c r="AS37" s="3" t="e">
        <f t="shared" si="185"/>
        <v>#DIV/0!</v>
      </c>
      <c r="AT37" s="3" t="e">
        <f t="shared" si="185"/>
        <v>#DIV/0!</v>
      </c>
      <c r="AU37" s="3" t="e">
        <f t="shared" si="185"/>
        <v>#DIV/0!</v>
      </c>
      <c r="AV37" s="3" t="e">
        <f t="shared" si="185"/>
        <v>#DIV/0!</v>
      </c>
      <c r="AW37" s="3" t="e">
        <f t="shared" si="185"/>
        <v>#DIV/0!</v>
      </c>
      <c r="AX37" s="3" t="e">
        <f t="shared" ref="AX37" si="190">(SUM(AX18:AX19,AX24)/AX33)*100</f>
        <v>#DIV/0!</v>
      </c>
      <c r="AY37" s="3" t="e">
        <f t="shared" si="185"/>
        <v>#DIV/0!</v>
      </c>
      <c r="AZ37" s="3" t="e">
        <f t="shared" si="185"/>
        <v>#DIV/0!</v>
      </c>
      <c r="BA37" s="3" t="e">
        <f t="shared" ref="BA37" si="191">(SUM(BA18:BA19,BA24)/BA33)*100</f>
        <v>#DIV/0!</v>
      </c>
      <c r="BB37" s="3" t="e">
        <f t="shared" si="185"/>
        <v>#DIV/0!</v>
      </c>
      <c r="BC37" s="3" t="e">
        <f t="shared" ref="BC37" si="192">(SUM(BC18:BC19,BC24)/BC33)*100</f>
        <v>#DIV/0!</v>
      </c>
      <c r="BD37" s="3" t="e">
        <f t="shared" ref="BD37" si="193">(SUM(BD18:BD19,BD24)/BD33)*100</f>
        <v>#DIV/0!</v>
      </c>
      <c r="BE37" s="3" t="e">
        <f t="shared" si="185"/>
        <v>#DIV/0!</v>
      </c>
      <c r="BF37" s="3" t="e">
        <f t="shared" si="185"/>
        <v>#DIV/0!</v>
      </c>
      <c r="BG37" s="3" t="e">
        <f t="shared" si="185"/>
        <v>#DIV/0!</v>
      </c>
      <c r="BH37" s="3" t="e">
        <f t="shared" si="185"/>
        <v>#DIV/0!</v>
      </c>
      <c r="BI37" s="3" t="e">
        <f t="shared" si="185"/>
        <v>#DIV/0!</v>
      </c>
      <c r="BJ37" s="3" t="e">
        <f t="shared" ref="BJ37" si="194">(SUM(BJ18:BJ19,BJ24)/BJ33)*100</f>
        <v>#DIV/0!</v>
      </c>
      <c r="BK37" s="3" t="e">
        <f t="shared" si="185"/>
        <v>#DIV/0!</v>
      </c>
      <c r="BL37" s="3" t="e">
        <f>(SUM(BL18:BL19,BL24)/BL33)*100</f>
        <v>#DIV/0!</v>
      </c>
      <c r="BM37" s="3" t="e">
        <f t="shared" ref="BM37:CH37" si="195">(SUM(BM18:BM19,BM24)/BM33)*100</f>
        <v>#DIV/0!</v>
      </c>
      <c r="BN37" s="3" t="e">
        <f t="shared" si="195"/>
        <v>#DIV/0!</v>
      </c>
      <c r="BO37" s="3" t="e">
        <f t="shared" si="195"/>
        <v>#DIV/0!</v>
      </c>
      <c r="BP37" s="3" t="e">
        <f t="shared" si="195"/>
        <v>#DIV/0!</v>
      </c>
      <c r="BQ37" s="3" t="e">
        <f>(SUM(BQ18:BQ19,BQ24)/BQ33)*100</f>
        <v>#DIV/0!</v>
      </c>
      <c r="BR37" s="3" t="e">
        <f t="shared" si="195"/>
        <v>#DIV/0!</v>
      </c>
      <c r="BS37" s="3" t="e">
        <f t="shared" si="195"/>
        <v>#DIV/0!</v>
      </c>
      <c r="BT37" s="3" t="e">
        <f t="shared" si="195"/>
        <v>#DIV/0!</v>
      </c>
      <c r="BU37" s="3" t="e">
        <f t="shared" ref="BU37" si="196">(SUM(BU18:BU19,BU24)/BU33)*100</f>
        <v>#DIV/0!</v>
      </c>
      <c r="BV37" s="3" t="e">
        <f t="shared" si="195"/>
        <v>#DIV/0!</v>
      </c>
      <c r="BW37" s="3" t="e">
        <f t="shared" si="195"/>
        <v>#DIV/0!</v>
      </c>
      <c r="BX37" s="3" t="e">
        <f t="shared" si="195"/>
        <v>#DIV/0!</v>
      </c>
      <c r="BY37" s="3" t="e">
        <f t="shared" si="195"/>
        <v>#DIV/0!</v>
      </c>
      <c r="BZ37" s="3" t="e">
        <f t="shared" si="195"/>
        <v>#DIV/0!</v>
      </c>
      <c r="CA37" s="3" t="e">
        <f t="shared" si="195"/>
        <v>#DIV/0!</v>
      </c>
      <c r="CB37" s="3" t="e">
        <f t="shared" si="195"/>
        <v>#DIV/0!</v>
      </c>
      <c r="CC37" s="3" t="e">
        <f t="shared" si="195"/>
        <v>#DIV/0!</v>
      </c>
      <c r="CD37" s="3" t="e">
        <f t="shared" si="195"/>
        <v>#DIV/0!</v>
      </c>
      <c r="CE37" s="3" t="e">
        <f t="shared" ref="CE37" si="197">(SUM(CE18:CE19,CE24)/CE33)*100</f>
        <v>#DIV/0!</v>
      </c>
      <c r="CF37" s="3" t="e">
        <f t="shared" si="195"/>
        <v>#DIV/0!</v>
      </c>
      <c r="CG37" s="3" t="e">
        <f t="shared" si="195"/>
        <v>#DIV/0!</v>
      </c>
      <c r="CH37" s="3" t="e">
        <f t="shared" si="195"/>
        <v>#DIV/0!</v>
      </c>
      <c r="CI37" s="2"/>
    </row>
    <row r="38" spans="1:87" x14ac:dyDescent="0.2">
      <c r="A38" s="2" t="s">
        <v>57</v>
      </c>
      <c r="B38" s="2"/>
      <c r="C38" s="10" t="e">
        <f t="shared" ref="C38:BK38" si="198">(SUM(C5:C7,C11)/C14)*100</f>
        <v>#DIV/0!</v>
      </c>
      <c r="D38" s="10" t="e">
        <f t="shared" ref="D38" si="199">(SUM(D5:D7,D11)/D14)*100</f>
        <v>#DIV/0!</v>
      </c>
      <c r="E38" s="10" t="e">
        <f t="shared" si="198"/>
        <v>#DIV/0!</v>
      </c>
      <c r="F38" s="10" t="e">
        <f t="shared" si="198"/>
        <v>#DIV/0!</v>
      </c>
      <c r="G38" s="10" t="e">
        <f t="shared" si="198"/>
        <v>#DIV/0!</v>
      </c>
      <c r="H38" s="10" t="e">
        <f t="shared" si="198"/>
        <v>#DIV/0!</v>
      </c>
      <c r="I38" s="10" t="e">
        <f t="shared" si="198"/>
        <v>#DIV/0!</v>
      </c>
      <c r="J38" s="10" t="e">
        <f t="shared" si="198"/>
        <v>#DIV/0!</v>
      </c>
      <c r="K38" s="10" t="e">
        <f t="shared" si="198"/>
        <v>#DIV/0!</v>
      </c>
      <c r="L38" s="10" t="e">
        <f t="shared" si="198"/>
        <v>#DIV/0!</v>
      </c>
      <c r="M38" s="10" t="e">
        <f t="shared" si="198"/>
        <v>#DIV/0!</v>
      </c>
      <c r="N38" s="10" t="e">
        <f t="shared" si="198"/>
        <v>#DIV/0!</v>
      </c>
      <c r="O38" s="10" t="e">
        <f t="shared" si="198"/>
        <v>#DIV/0!</v>
      </c>
      <c r="P38" s="10" t="e">
        <f t="shared" ref="P38" si="200">(SUM(P5:P7,P11)/P14)*100</f>
        <v>#DIV/0!</v>
      </c>
      <c r="Q38" s="10" t="e">
        <f t="shared" si="198"/>
        <v>#DIV/0!</v>
      </c>
      <c r="R38" s="10" t="e">
        <f t="shared" si="198"/>
        <v>#DIV/0!</v>
      </c>
      <c r="S38" s="10" t="e">
        <f>(SUM(S5:S7,S11)/S14)*100</f>
        <v>#DIV/0!</v>
      </c>
      <c r="T38" s="10" t="e">
        <f t="shared" si="198"/>
        <v>#DIV/0!</v>
      </c>
      <c r="U38" s="10" t="e">
        <f t="shared" si="198"/>
        <v>#DIV/0!</v>
      </c>
      <c r="V38" s="10" t="e">
        <f t="shared" si="198"/>
        <v>#DIV/0!</v>
      </c>
      <c r="W38" s="10" t="e">
        <f t="shared" si="198"/>
        <v>#DIV/0!</v>
      </c>
      <c r="X38" s="10" t="e">
        <f t="shared" si="198"/>
        <v>#DIV/0!</v>
      </c>
      <c r="Y38" s="10" t="e">
        <f t="shared" si="198"/>
        <v>#DIV/0!</v>
      </c>
      <c r="Z38" s="10" t="e">
        <f t="shared" ref="Z38" si="201">(SUM(Z5:Z7,Z11)/Z14)*100</f>
        <v>#DIV/0!</v>
      </c>
      <c r="AA38" s="10" t="e">
        <f t="shared" si="198"/>
        <v>#DIV/0!</v>
      </c>
      <c r="AB38" s="10" t="e">
        <f t="shared" si="198"/>
        <v>#DIV/0!</v>
      </c>
      <c r="AC38" s="10" t="e">
        <f t="shared" si="198"/>
        <v>#DIV/0!</v>
      </c>
      <c r="AD38" s="10" t="e">
        <f t="shared" si="198"/>
        <v>#DIV/0!</v>
      </c>
      <c r="AE38" s="10" t="e">
        <f t="shared" si="198"/>
        <v>#DIV/0!</v>
      </c>
      <c r="AF38" s="10" t="e">
        <f t="shared" si="198"/>
        <v>#DIV/0!</v>
      </c>
      <c r="AG38" s="10" t="e">
        <f t="shared" si="198"/>
        <v>#DIV/0!</v>
      </c>
      <c r="AH38" s="10" t="e">
        <f t="shared" si="198"/>
        <v>#DIV/0!</v>
      </c>
      <c r="AI38" s="10" t="e">
        <f t="shared" si="198"/>
        <v>#DIV/0!</v>
      </c>
      <c r="AJ38" s="10" t="e">
        <f t="shared" si="198"/>
        <v>#DIV/0!</v>
      </c>
      <c r="AK38" s="10" t="e">
        <f t="shared" si="198"/>
        <v>#DIV/0!</v>
      </c>
      <c r="AL38" s="10" t="e">
        <f t="shared" si="198"/>
        <v>#DIV/0!</v>
      </c>
      <c r="AM38" s="10" t="e">
        <f t="shared" si="198"/>
        <v>#DIV/0!</v>
      </c>
      <c r="AN38" s="10" t="e">
        <f t="shared" ref="AN38:AO38" si="202">(SUM(AN5:AN7,AN11)/AN14)*100</f>
        <v>#DIV/0!</v>
      </c>
      <c r="AO38" s="10" t="e">
        <f t="shared" si="202"/>
        <v>#DIV/0!</v>
      </c>
      <c r="AP38" s="10" t="e">
        <f t="shared" si="198"/>
        <v>#DIV/0!</v>
      </c>
      <c r="AQ38" s="10" t="e">
        <f t="shared" si="198"/>
        <v>#DIV/0!</v>
      </c>
      <c r="AR38" s="10" t="e">
        <f t="shared" si="198"/>
        <v>#DIV/0!</v>
      </c>
      <c r="AS38" s="10" t="e">
        <f t="shared" si="198"/>
        <v>#DIV/0!</v>
      </c>
      <c r="AT38" s="10" t="e">
        <f t="shared" si="198"/>
        <v>#DIV/0!</v>
      </c>
      <c r="AU38" s="10" t="e">
        <f t="shared" si="198"/>
        <v>#DIV/0!</v>
      </c>
      <c r="AV38" s="10" t="e">
        <f t="shared" si="198"/>
        <v>#DIV/0!</v>
      </c>
      <c r="AW38" s="10" t="e">
        <f t="shared" si="198"/>
        <v>#DIV/0!</v>
      </c>
      <c r="AX38" s="10" t="e">
        <f t="shared" ref="AX38" si="203">(SUM(AX5:AX7,AX11)/AX14)*100</f>
        <v>#DIV/0!</v>
      </c>
      <c r="AY38" s="10" t="e">
        <f t="shared" si="198"/>
        <v>#DIV/0!</v>
      </c>
      <c r="AZ38" s="10" t="e">
        <f t="shared" si="198"/>
        <v>#DIV/0!</v>
      </c>
      <c r="BA38" s="10" t="e">
        <f t="shared" ref="BA38" si="204">(SUM(BA5:BA7,BA11)/BA14)*100</f>
        <v>#DIV/0!</v>
      </c>
      <c r="BB38" s="10" t="e">
        <f t="shared" si="198"/>
        <v>#DIV/0!</v>
      </c>
      <c r="BC38" s="10" t="e">
        <f t="shared" ref="BC38" si="205">(SUM(BC5:BC7,BC11)/BC14)*100</f>
        <v>#DIV/0!</v>
      </c>
      <c r="BD38" s="10" t="e">
        <f t="shared" ref="BD38" si="206">(SUM(BD5:BD7,BD11)/BD14)*100</f>
        <v>#DIV/0!</v>
      </c>
      <c r="BE38" s="10" t="e">
        <f t="shared" si="198"/>
        <v>#DIV/0!</v>
      </c>
      <c r="BF38" s="10" t="e">
        <f t="shared" si="198"/>
        <v>#DIV/0!</v>
      </c>
      <c r="BG38" s="10" t="e">
        <f t="shared" si="198"/>
        <v>#DIV/0!</v>
      </c>
      <c r="BH38" s="10" t="e">
        <f t="shared" si="198"/>
        <v>#DIV/0!</v>
      </c>
      <c r="BI38" s="10" t="e">
        <f t="shared" si="198"/>
        <v>#DIV/0!</v>
      </c>
      <c r="BJ38" s="10" t="e">
        <f t="shared" ref="BJ38" si="207">(SUM(BJ5:BJ7,BJ11)/BJ14)*100</f>
        <v>#DIV/0!</v>
      </c>
      <c r="BK38" s="10" t="e">
        <f t="shared" si="198"/>
        <v>#DIV/0!</v>
      </c>
      <c r="BL38" s="10" t="e">
        <f>(SUM(BL5:BL7,BL11)/BL14)*100</f>
        <v>#DIV/0!</v>
      </c>
      <c r="BM38" s="10" t="e">
        <f t="shared" ref="BM38:CH38" si="208">(SUM(BM5:BM7,BM11)/BM14)*100</f>
        <v>#DIV/0!</v>
      </c>
      <c r="BN38" s="10" t="e">
        <f t="shared" si="208"/>
        <v>#DIV/0!</v>
      </c>
      <c r="BO38" s="10" t="e">
        <f t="shared" si="208"/>
        <v>#DIV/0!</v>
      </c>
      <c r="BP38" s="10" t="e">
        <f t="shared" si="208"/>
        <v>#DIV/0!</v>
      </c>
      <c r="BQ38" s="10" t="e">
        <f>(SUM(BQ5:BQ7,BQ11)/BQ14)*100</f>
        <v>#DIV/0!</v>
      </c>
      <c r="BR38" s="10" t="e">
        <f t="shared" si="208"/>
        <v>#DIV/0!</v>
      </c>
      <c r="BS38" s="10" t="e">
        <f t="shared" si="208"/>
        <v>#DIV/0!</v>
      </c>
      <c r="BT38" s="10" t="e">
        <f t="shared" si="208"/>
        <v>#DIV/0!</v>
      </c>
      <c r="BU38" s="10" t="e">
        <f t="shared" ref="BU38" si="209">(SUM(BU5:BU7,BU11)/BU14)*100</f>
        <v>#DIV/0!</v>
      </c>
      <c r="BV38" s="10" t="e">
        <f t="shared" si="208"/>
        <v>#DIV/0!</v>
      </c>
      <c r="BW38" s="10" t="e">
        <f t="shared" si="208"/>
        <v>#DIV/0!</v>
      </c>
      <c r="BX38" s="10" t="e">
        <f t="shared" si="208"/>
        <v>#DIV/0!</v>
      </c>
      <c r="BY38" s="10" t="e">
        <f t="shared" si="208"/>
        <v>#DIV/0!</v>
      </c>
      <c r="BZ38" s="10" t="e">
        <f t="shared" si="208"/>
        <v>#DIV/0!</v>
      </c>
      <c r="CA38" s="10" t="e">
        <f t="shared" si="208"/>
        <v>#DIV/0!</v>
      </c>
      <c r="CB38" s="10" t="e">
        <f t="shared" si="208"/>
        <v>#DIV/0!</v>
      </c>
      <c r="CC38" s="10" t="e">
        <f t="shared" si="208"/>
        <v>#DIV/0!</v>
      </c>
      <c r="CD38" s="10" t="e">
        <f t="shared" si="208"/>
        <v>#DIV/0!</v>
      </c>
      <c r="CE38" s="10" t="e">
        <f t="shared" ref="CE38" si="210">(SUM(CE5:CE7,CE11)/CE14)*100</f>
        <v>#DIV/0!</v>
      </c>
      <c r="CF38" s="10" t="e">
        <f t="shared" si="208"/>
        <v>#DIV/0!</v>
      </c>
      <c r="CG38" s="10" t="e">
        <f t="shared" si="208"/>
        <v>#DIV/0!</v>
      </c>
      <c r="CH38" s="10" t="e">
        <f t="shared" si="208"/>
        <v>#DIV/0!</v>
      </c>
      <c r="CI38" s="2"/>
    </row>
    <row r="39" spans="1:87" x14ac:dyDescent="0.2">
      <c r="A39" s="2" t="s">
        <v>56</v>
      </c>
      <c r="B39" s="2"/>
      <c r="C39" s="10" t="e">
        <f t="shared" ref="C39:BK39" si="211">(SUM(C18:C20,C24)/C27)*100</f>
        <v>#DIV/0!</v>
      </c>
      <c r="D39" s="10" t="e">
        <f t="shared" ref="D39" si="212">(SUM(D18:D20,D24)/D27)*100</f>
        <v>#DIV/0!</v>
      </c>
      <c r="E39" s="10" t="e">
        <f t="shared" si="211"/>
        <v>#DIV/0!</v>
      </c>
      <c r="F39" s="10" t="e">
        <f t="shared" si="211"/>
        <v>#DIV/0!</v>
      </c>
      <c r="G39" s="10" t="e">
        <f t="shared" si="211"/>
        <v>#DIV/0!</v>
      </c>
      <c r="H39" s="10" t="e">
        <f t="shared" si="211"/>
        <v>#DIV/0!</v>
      </c>
      <c r="I39" s="10" t="e">
        <f t="shared" si="211"/>
        <v>#DIV/0!</v>
      </c>
      <c r="J39" s="10" t="e">
        <f t="shared" si="211"/>
        <v>#DIV/0!</v>
      </c>
      <c r="K39" s="10" t="e">
        <f t="shared" si="211"/>
        <v>#DIV/0!</v>
      </c>
      <c r="L39" s="10" t="e">
        <f t="shared" si="211"/>
        <v>#DIV/0!</v>
      </c>
      <c r="M39" s="10" t="e">
        <f t="shared" si="211"/>
        <v>#DIV/0!</v>
      </c>
      <c r="N39" s="10" t="e">
        <f t="shared" si="211"/>
        <v>#DIV/0!</v>
      </c>
      <c r="O39" s="10" t="e">
        <f t="shared" si="211"/>
        <v>#DIV/0!</v>
      </c>
      <c r="P39" s="10" t="e">
        <f t="shared" ref="P39" si="213">(SUM(P18:P20,P24)/P27)*100</f>
        <v>#DIV/0!</v>
      </c>
      <c r="Q39" s="10" t="e">
        <f t="shared" si="211"/>
        <v>#DIV/0!</v>
      </c>
      <c r="R39" s="10" t="e">
        <f t="shared" si="211"/>
        <v>#DIV/0!</v>
      </c>
      <c r="S39" s="10" t="e">
        <f>(SUM(S18:S20,S24)/S27)*100</f>
        <v>#DIV/0!</v>
      </c>
      <c r="T39" s="10" t="e">
        <f t="shared" si="211"/>
        <v>#DIV/0!</v>
      </c>
      <c r="U39" s="10" t="e">
        <f t="shared" si="211"/>
        <v>#DIV/0!</v>
      </c>
      <c r="V39" s="10" t="e">
        <f t="shared" si="211"/>
        <v>#DIV/0!</v>
      </c>
      <c r="W39" s="10" t="e">
        <f t="shared" si="211"/>
        <v>#DIV/0!</v>
      </c>
      <c r="X39" s="10" t="e">
        <f t="shared" si="211"/>
        <v>#DIV/0!</v>
      </c>
      <c r="Y39" s="10" t="e">
        <f t="shared" si="211"/>
        <v>#DIV/0!</v>
      </c>
      <c r="Z39" s="10" t="e">
        <f t="shared" ref="Z39" si="214">(SUM(Z18:Z20,Z24)/Z27)*100</f>
        <v>#DIV/0!</v>
      </c>
      <c r="AA39" s="10" t="e">
        <f t="shared" si="211"/>
        <v>#DIV/0!</v>
      </c>
      <c r="AB39" s="10" t="e">
        <f t="shared" si="211"/>
        <v>#DIV/0!</v>
      </c>
      <c r="AC39" s="10" t="e">
        <f t="shared" si="211"/>
        <v>#DIV/0!</v>
      </c>
      <c r="AD39" s="10" t="e">
        <f t="shared" si="211"/>
        <v>#DIV/0!</v>
      </c>
      <c r="AE39" s="10" t="e">
        <f t="shared" si="211"/>
        <v>#DIV/0!</v>
      </c>
      <c r="AF39" s="10" t="e">
        <f t="shared" si="211"/>
        <v>#DIV/0!</v>
      </c>
      <c r="AG39" s="10" t="e">
        <f t="shared" si="211"/>
        <v>#DIV/0!</v>
      </c>
      <c r="AH39" s="10" t="e">
        <f t="shared" si="211"/>
        <v>#DIV/0!</v>
      </c>
      <c r="AI39" s="10" t="e">
        <f t="shared" si="211"/>
        <v>#DIV/0!</v>
      </c>
      <c r="AJ39" s="10" t="e">
        <f t="shared" si="211"/>
        <v>#DIV/0!</v>
      </c>
      <c r="AK39" s="10" t="e">
        <f t="shared" si="211"/>
        <v>#DIV/0!</v>
      </c>
      <c r="AL39" s="10" t="e">
        <f t="shared" si="211"/>
        <v>#DIV/0!</v>
      </c>
      <c r="AM39" s="10" t="e">
        <f t="shared" si="211"/>
        <v>#DIV/0!</v>
      </c>
      <c r="AN39" s="10" t="e">
        <f t="shared" ref="AN39:AO39" si="215">(SUM(AN18:AN20,AN24)/AN27)*100</f>
        <v>#DIV/0!</v>
      </c>
      <c r="AO39" s="10" t="e">
        <f t="shared" si="215"/>
        <v>#DIV/0!</v>
      </c>
      <c r="AP39" s="10" t="e">
        <f t="shared" si="211"/>
        <v>#DIV/0!</v>
      </c>
      <c r="AQ39" s="10" t="e">
        <f t="shared" si="211"/>
        <v>#DIV/0!</v>
      </c>
      <c r="AR39" s="10" t="e">
        <f t="shared" si="211"/>
        <v>#DIV/0!</v>
      </c>
      <c r="AS39" s="10" t="e">
        <f t="shared" si="211"/>
        <v>#DIV/0!</v>
      </c>
      <c r="AT39" s="10" t="e">
        <f t="shared" si="211"/>
        <v>#DIV/0!</v>
      </c>
      <c r="AU39" s="10" t="e">
        <f t="shared" si="211"/>
        <v>#DIV/0!</v>
      </c>
      <c r="AV39" s="10" t="e">
        <f t="shared" si="211"/>
        <v>#DIV/0!</v>
      </c>
      <c r="AW39" s="10" t="e">
        <f t="shared" si="211"/>
        <v>#DIV/0!</v>
      </c>
      <c r="AX39" s="10" t="e">
        <f t="shared" ref="AX39" si="216">(SUM(AX18:AX20,AX24)/AX27)*100</f>
        <v>#DIV/0!</v>
      </c>
      <c r="AY39" s="10" t="e">
        <f t="shared" si="211"/>
        <v>#DIV/0!</v>
      </c>
      <c r="AZ39" s="10" t="e">
        <f t="shared" si="211"/>
        <v>#DIV/0!</v>
      </c>
      <c r="BA39" s="10" t="e">
        <f t="shared" ref="BA39" si="217">(SUM(BA18:BA20,BA24)/BA27)*100</f>
        <v>#DIV/0!</v>
      </c>
      <c r="BB39" s="10" t="e">
        <f t="shared" si="211"/>
        <v>#DIV/0!</v>
      </c>
      <c r="BC39" s="10" t="e">
        <f t="shared" ref="BC39" si="218">(SUM(BC18:BC20,BC24)/BC27)*100</f>
        <v>#DIV/0!</v>
      </c>
      <c r="BD39" s="10" t="e">
        <f t="shared" ref="BD39" si="219">(SUM(BD18:BD20,BD24)/BD27)*100</f>
        <v>#DIV/0!</v>
      </c>
      <c r="BE39" s="10" t="e">
        <f t="shared" si="211"/>
        <v>#DIV/0!</v>
      </c>
      <c r="BF39" s="10" t="e">
        <f t="shared" si="211"/>
        <v>#DIV/0!</v>
      </c>
      <c r="BG39" s="10" t="e">
        <f t="shared" si="211"/>
        <v>#DIV/0!</v>
      </c>
      <c r="BH39" s="10" t="e">
        <f t="shared" si="211"/>
        <v>#DIV/0!</v>
      </c>
      <c r="BI39" s="10" t="e">
        <f t="shared" si="211"/>
        <v>#DIV/0!</v>
      </c>
      <c r="BJ39" s="10" t="e">
        <f t="shared" ref="BJ39" si="220">(SUM(BJ18:BJ20,BJ24)/BJ27)*100</f>
        <v>#DIV/0!</v>
      </c>
      <c r="BK39" s="10" t="e">
        <f t="shared" si="211"/>
        <v>#DIV/0!</v>
      </c>
      <c r="BL39" s="10" t="e">
        <f>(SUM(BL18:BL20,BL24)/BL27)*100</f>
        <v>#DIV/0!</v>
      </c>
      <c r="BM39" s="10" t="e">
        <f t="shared" ref="BM39:CH39" si="221">(SUM(BM18:BM20,BM24)/BM27)*100</f>
        <v>#DIV/0!</v>
      </c>
      <c r="BN39" s="10" t="e">
        <f t="shared" si="221"/>
        <v>#DIV/0!</v>
      </c>
      <c r="BO39" s="10" t="e">
        <f t="shared" si="221"/>
        <v>#DIV/0!</v>
      </c>
      <c r="BP39" s="10" t="e">
        <f t="shared" si="221"/>
        <v>#DIV/0!</v>
      </c>
      <c r="BQ39" s="10" t="e">
        <f>(SUM(BQ18:BQ20,BQ24)/BQ27)*100</f>
        <v>#DIV/0!</v>
      </c>
      <c r="BR39" s="10" t="e">
        <f t="shared" si="221"/>
        <v>#DIV/0!</v>
      </c>
      <c r="BS39" s="10" t="e">
        <f t="shared" si="221"/>
        <v>#DIV/0!</v>
      </c>
      <c r="BT39" s="10" t="e">
        <f t="shared" si="221"/>
        <v>#DIV/0!</v>
      </c>
      <c r="BU39" s="10" t="e">
        <f t="shared" ref="BU39" si="222">(SUM(BU18:BU20,BU24)/BU27)*100</f>
        <v>#DIV/0!</v>
      </c>
      <c r="BV39" s="10" t="e">
        <f t="shared" si="221"/>
        <v>#DIV/0!</v>
      </c>
      <c r="BW39" s="10" t="e">
        <f t="shared" si="221"/>
        <v>#DIV/0!</v>
      </c>
      <c r="BX39" s="10" t="e">
        <f t="shared" si="221"/>
        <v>#DIV/0!</v>
      </c>
      <c r="BY39" s="10" t="e">
        <f t="shared" si="221"/>
        <v>#DIV/0!</v>
      </c>
      <c r="BZ39" s="10" t="e">
        <f t="shared" si="221"/>
        <v>#DIV/0!</v>
      </c>
      <c r="CA39" s="10" t="e">
        <f t="shared" si="221"/>
        <v>#DIV/0!</v>
      </c>
      <c r="CB39" s="10" t="e">
        <f t="shared" si="221"/>
        <v>#DIV/0!</v>
      </c>
      <c r="CC39" s="10" t="e">
        <f t="shared" si="221"/>
        <v>#DIV/0!</v>
      </c>
      <c r="CD39" s="10" t="e">
        <f t="shared" si="221"/>
        <v>#DIV/0!</v>
      </c>
      <c r="CE39" s="10" t="e">
        <f t="shared" ref="CE39" si="223">(SUM(CE18:CE20,CE24)/CE27)*100</f>
        <v>#DIV/0!</v>
      </c>
      <c r="CF39" s="10" t="e">
        <f t="shared" si="221"/>
        <v>#DIV/0!</v>
      </c>
      <c r="CG39" s="10" t="e">
        <f t="shared" si="221"/>
        <v>#DIV/0!</v>
      </c>
      <c r="CH39" s="10" t="e">
        <f t="shared" si="221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ignoredErrors>
    <ignoredError sqref="AR14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136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2">
        <f>[1]May!$T$2</f>
        <v>0</v>
      </c>
      <c r="D5" s="2"/>
      <c r="E5" s="1">
        <f>[2]May!$Z$2</f>
        <v>0</v>
      </c>
      <c r="F5" s="1">
        <f>[3]May!$R$2</f>
        <v>0</v>
      </c>
      <c r="G5" s="1">
        <f>[1]May!$W$2</f>
        <v>0</v>
      </c>
      <c r="H5" s="1"/>
      <c r="I5" s="1">
        <f>[4]May!$N$2</f>
        <v>0</v>
      </c>
      <c r="J5" s="1">
        <f>[2]May!$AB$2</f>
        <v>0</v>
      </c>
      <c r="K5" s="1">
        <f>[5]May!$X$2</f>
        <v>0</v>
      </c>
      <c r="L5" s="1">
        <f>[3]May!$Z$2</f>
        <v>0</v>
      </c>
      <c r="M5" s="2">
        <f>[5]May!$R$2</f>
        <v>0</v>
      </c>
      <c r="N5" s="1">
        <f>[3]May!$U$2</f>
        <v>0</v>
      </c>
      <c r="O5" s="2">
        <f>[1]May!$Q$2</f>
        <v>0</v>
      </c>
      <c r="P5" s="2"/>
      <c r="Q5" s="2">
        <f>[3]May!$V$2</f>
        <v>0</v>
      </c>
      <c r="R5" s="2">
        <f>[6]May!$O$2</f>
        <v>0</v>
      </c>
      <c r="S5" s="1">
        <f>[3]May!$S$2</f>
        <v>0</v>
      </c>
      <c r="T5" s="2">
        <f>[5]May!$S$2</f>
        <v>0</v>
      </c>
      <c r="U5" s="2"/>
      <c r="V5" s="2">
        <f>[1]May!$S$2</f>
        <v>0</v>
      </c>
      <c r="W5" s="2">
        <f>[5]May!$T$2</f>
        <v>0</v>
      </c>
      <c r="X5" s="2">
        <f>[6]May!$P$2</f>
        <v>0</v>
      </c>
      <c r="Y5" s="2">
        <f>[2]May!$Y$2</f>
        <v>0</v>
      </c>
      <c r="Z5" s="2">
        <f>[2]May!$AC$2</f>
        <v>0</v>
      </c>
      <c r="AA5" s="2">
        <f>[5]May!$U$2</f>
        <v>0</v>
      </c>
      <c r="AB5" s="2">
        <f>[4]May!$O$2</f>
        <v>0</v>
      </c>
      <c r="AC5" s="2">
        <f>[5]May!$V$2</f>
        <v>0</v>
      </c>
      <c r="AD5" s="2">
        <f>[5]May!$Y$2</f>
        <v>0</v>
      </c>
      <c r="AE5" s="2">
        <f>[5]May!$W$2</f>
        <v>0</v>
      </c>
      <c r="AF5" s="2">
        <f>[2]May!$AE$2</f>
        <v>0</v>
      </c>
      <c r="AG5" s="2">
        <f>[2]May!$AH$2</f>
        <v>0</v>
      </c>
      <c r="AH5" s="2">
        <f>[2]May!$AF$2</f>
        <v>0</v>
      </c>
      <c r="AI5" s="2">
        <f>[2]May!$AI$2</f>
        <v>0</v>
      </c>
      <c r="AJ5" s="2">
        <f>[2]May!$AG$2</f>
        <v>0</v>
      </c>
      <c r="AK5" s="2">
        <f>[2]May!$AA$2</f>
        <v>0</v>
      </c>
      <c r="AL5" s="2">
        <f>[6]May!$R$2</f>
        <v>0</v>
      </c>
      <c r="AM5" s="2">
        <f>[5]May!$Q$2</f>
        <v>0</v>
      </c>
      <c r="AN5" s="2"/>
      <c r="AO5" s="2"/>
      <c r="AP5" s="2"/>
      <c r="AQ5" s="2">
        <f>[3]May!$W$2</f>
        <v>0</v>
      </c>
      <c r="AR5" s="2">
        <f>[4]May!$P$2</f>
        <v>0</v>
      </c>
      <c r="AS5" s="2">
        <f>[3]May!$Y$2</f>
        <v>0</v>
      </c>
      <c r="AT5" s="2">
        <f>[8]May!$S$2</f>
        <v>0</v>
      </c>
      <c r="AU5" s="2">
        <f>[1]May!$Z$2</f>
        <v>0</v>
      </c>
      <c r="AV5" s="2">
        <f>[2]May!$AD$2</f>
        <v>0</v>
      </c>
      <c r="AW5" s="2">
        <f>[1]May!$V$2</f>
        <v>0</v>
      </c>
      <c r="AX5" s="2">
        <f>[2]May!$AK$2</f>
        <v>0</v>
      </c>
      <c r="AY5" s="2">
        <f>[2]May!$AJ$2</f>
        <v>0</v>
      </c>
      <c r="AZ5" s="2">
        <f>[2]May!$AO$2</f>
        <v>0</v>
      </c>
      <c r="BA5" s="2">
        <f>[3]May!$Q$2</f>
        <v>0</v>
      </c>
      <c r="BB5" s="2">
        <f>[3]May!$X$2</f>
        <v>0</v>
      </c>
      <c r="BC5" s="2"/>
      <c r="BD5" s="2">
        <f>[2]May!$AL$2</f>
        <v>0</v>
      </c>
      <c r="BE5" s="2">
        <f>[2]May!$AM$2</f>
        <v>0</v>
      </c>
      <c r="BF5" s="2">
        <f>[2]May!$AN$2</f>
        <v>0</v>
      </c>
      <c r="BG5" s="2"/>
      <c r="BH5" s="2"/>
      <c r="BI5" s="2">
        <f>[3]May!$T$2</f>
        <v>0</v>
      </c>
      <c r="BJ5" s="2"/>
      <c r="BK5" s="2"/>
      <c r="BL5" s="2">
        <f>[6]May!$N$2</f>
        <v>0</v>
      </c>
      <c r="BM5" s="2"/>
      <c r="BN5" s="2">
        <f>[6]May!$S$2</f>
        <v>0</v>
      </c>
      <c r="BO5" s="2">
        <f>[6]May!$Q$2</f>
        <v>0</v>
      </c>
      <c r="BP5" s="2">
        <f>[1]May!$X$2</f>
        <v>0</v>
      </c>
      <c r="BQ5" s="2">
        <f>[1]May!$U$2</f>
        <v>0</v>
      </c>
      <c r="BR5" s="2">
        <f>[4]May!$Q$2</f>
        <v>0</v>
      </c>
      <c r="BS5" s="2">
        <f>[6]May!$T$2</f>
        <v>0</v>
      </c>
      <c r="BT5" s="2">
        <f>[1]May!$Y$2</f>
        <v>0</v>
      </c>
      <c r="BU5" s="2"/>
      <c r="BV5" s="1">
        <f>[1]May!$R$2</f>
        <v>0</v>
      </c>
      <c r="BW5" s="2">
        <f>[8]May!$N$2</f>
        <v>0</v>
      </c>
      <c r="BX5" s="2">
        <f>[8]May!$O$2</f>
        <v>0</v>
      </c>
      <c r="BY5" s="2">
        <f>[8]May!$P$2</f>
        <v>0</v>
      </c>
      <c r="BZ5" s="2">
        <f>[8]May!$Q$2</f>
        <v>0</v>
      </c>
      <c r="CA5" s="2">
        <f>[8]May!$R$2</f>
        <v>0</v>
      </c>
      <c r="CB5" s="2">
        <f>[8]May!$T$2</f>
        <v>0</v>
      </c>
      <c r="CC5" s="2"/>
      <c r="CD5" s="2">
        <f>[5]May!$Z$2</f>
        <v>0</v>
      </c>
      <c r="CE5" s="2"/>
      <c r="CF5" s="2">
        <f>[4]May!$M$2</f>
        <v>0</v>
      </c>
      <c r="CG5" s="2">
        <f>[2]May!$AP$2</f>
        <v>0</v>
      </c>
      <c r="CH5" s="2">
        <f>[4]May!$R$2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2">
        <f>[1]May!$H$2</f>
        <v>0</v>
      </c>
      <c r="D6" s="2">
        <f>[9]May!$E$1</f>
        <v>0</v>
      </c>
      <c r="E6" s="2">
        <f>[2]May!$F$2</f>
        <v>0</v>
      </c>
      <c r="F6" s="2">
        <f>[3]May!$F$2</f>
        <v>0</v>
      </c>
      <c r="G6" s="1">
        <f>[1]May!$K$2</f>
        <v>0</v>
      </c>
      <c r="H6" s="1">
        <f>[10]May!$E$2</f>
        <v>0</v>
      </c>
      <c r="I6" s="1">
        <f>[4]May!$F$2</f>
        <v>0</v>
      </c>
      <c r="J6" s="1">
        <f>[2]May!$H$2</f>
        <v>0</v>
      </c>
      <c r="K6" s="1">
        <f>[5]May!$L$2</f>
        <v>0</v>
      </c>
      <c r="L6" s="1">
        <f>[3]May!$N$2</f>
        <v>0</v>
      </c>
      <c r="M6" s="2">
        <f>[5]May!$F$2</f>
        <v>0</v>
      </c>
      <c r="N6" s="1">
        <f>[3]May!$I$2</f>
        <v>0</v>
      </c>
      <c r="O6" s="2">
        <f>[1]May!$E$2</f>
        <v>0</v>
      </c>
      <c r="P6" s="2">
        <f>[11]May!$E$1</f>
        <v>0</v>
      </c>
      <c r="Q6" s="2">
        <f>[3]May!$J$2</f>
        <v>0</v>
      </c>
      <c r="R6" s="2">
        <f>[6]May!$F$2</f>
        <v>0</v>
      </c>
      <c r="S6" s="1">
        <f>[3]May!$G$2</f>
        <v>0</v>
      </c>
      <c r="T6" s="2">
        <f>[5]May!$G$2</f>
        <v>0</v>
      </c>
      <c r="U6" s="2">
        <f>[12]May!$E$2</f>
        <v>0</v>
      </c>
      <c r="V6" s="2">
        <f>[1]May!$G$2</f>
        <v>0</v>
      </c>
      <c r="W6" s="2">
        <f>[5]May!$H$2</f>
        <v>0</v>
      </c>
      <c r="X6" s="2">
        <f>[6]May!$G$2</f>
        <v>0</v>
      </c>
      <c r="Y6" s="2">
        <f>[2]May!$F$2</f>
        <v>0</v>
      </c>
      <c r="Z6" s="2">
        <f>[2]May!$I$2</f>
        <v>0</v>
      </c>
      <c r="AA6" s="2">
        <f>[5]May!$I$2</f>
        <v>0</v>
      </c>
      <c r="AB6" s="2">
        <f>[4]May!$G$2</f>
        <v>0</v>
      </c>
      <c r="AC6" s="2">
        <f>[5]May!$J$2</f>
        <v>0</v>
      </c>
      <c r="AD6" s="2">
        <f>[5]May!$M$2</f>
        <v>0</v>
      </c>
      <c r="AE6" s="2">
        <f>[5]May!$K$2</f>
        <v>0</v>
      </c>
      <c r="AF6" s="2">
        <f>[2]May!$K$2</f>
        <v>0</v>
      </c>
      <c r="AG6" s="2">
        <f>[2]May!$N$2</f>
        <v>0</v>
      </c>
      <c r="AH6" s="2">
        <f>[2]May!$L$2</f>
        <v>0</v>
      </c>
      <c r="AI6" s="2">
        <f>[2]May!$O$2</f>
        <v>0</v>
      </c>
      <c r="AJ6" s="2">
        <f>[2]May!$M$2</f>
        <v>0</v>
      </c>
      <c r="AK6" s="2">
        <f>[2]May!$G$2</f>
        <v>0</v>
      </c>
      <c r="AL6" s="2">
        <f>[6]May!$I$2</f>
        <v>0</v>
      </c>
      <c r="AM6" s="2">
        <f>[5]May!$E$2</f>
        <v>0</v>
      </c>
      <c r="AN6" s="2">
        <f>[12]May!$G$2</f>
        <v>0</v>
      </c>
      <c r="AO6" s="2">
        <f>[12]May!$H$2</f>
        <v>0</v>
      </c>
      <c r="AP6" s="2">
        <f>[13]May!$E$1</f>
        <v>0</v>
      </c>
      <c r="AQ6" s="2">
        <f>[3]May!$K$2</f>
        <v>0</v>
      </c>
      <c r="AR6" s="2">
        <f>[4]May!$H$2</f>
        <v>0</v>
      </c>
      <c r="AS6" s="2">
        <f>[3]May!$M$2</f>
        <v>0</v>
      </c>
      <c r="AT6" s="2">
        <f>[8]May!$J$2</f>
        <v>0</v>
      </c>
      <c r="AU6" s="2">
        <f>[1]May!$N$2</f>
        <v>0</v>
      </c>
      <c r="AV6" s="2">
        <f>[2]May!$J$2</f>
        <v>0</v>
      </c>
      <c r="AW6" s="2">
        <f>[1]May!$J$2</f>
        <v>0</v>
      </c>
      <c r="AX6" s="2">
        <f>[2]May!$Q$2</f>
        <v>0</v>
      </c>
      <c r="AY6" s="2">
        <f>[2]May!$P$2</f>
        <v>0</v>
      </c>
      <c r="AZ6" s="2">
        <f>[2]May!$U$2</f>
        <v>0</v>
      </c>
      <c r="BA6" s="2">
        <f>[3]May!$E$2</f>
        <v>0</v>
      </c>
      <c r="BB6" s="2">
        <f>[3]May!$L$2</f>
        <v>0</v>
      </c>
      <c r="BC6" s="2">
        <f>[14]May!$E$1</f>
        <v>0</v>
      </c>
      <c r="BD6" s="2">
        <f>[2]May!$R$2</f>
        <v>0</v>
      </c>
      <c r="BE6" s="2">
        <f>[2]May!$S$2</f>
        <v>0</v>
      </c>
      <c r="BF6" s="2">
        <f>[2]May!$T$2</f>
        <v>0</v>
      </c>
      <c r="BG6" s="2">
        <f>[15]May!$E$1</f>
        <v>0</v>
      </c>
      <c r="BH6" s="2">
        <f>[16]May!$E$1</f>
        <v>0</v>
      </c>
      <c r="BI6" s="2">
        <f>[3]May!$H$2</f>
        <v>0</v>
      </c>
      <c r="BJ6" s="2">
        <f>[17]May!$E$1</f>
        <v>0</v>
      </c>
      <c r="BK6" s="2">
        <f>[10]May!$F$2</f>
        <v>0</v>
      </c>
      <c r="BL6" s="2">
        <f>[6]May!$E$2</f>
        <v>0</v>
      </c>
      <c r="BM6" s="2">
        <f>[12]May!$F$2</f>
        <v>0</v>
      </c>
      <c r="BN6" s="2">
        <f>[6]May!$J$2</f>
        <v>0</v>
      </c>
      <c r="BO6" s="2">
        <f>[6]May!$H$2</f>
        <v>0</v>
      </c>
      <c r="BP6" s="2">
        <f>[1]May!$L$2</f>
        <v>0</v>
      </c>
      <c r="BQ6" s="2">
        <f>[1]May!$I$2</f>
        <v>0</v>
      </c>
      <c r="BR6" s="2">
        <f>[4]May!$I$2</f>
        <v>0</v>
      </c>
      <c r="BS6" s="2">
        <f>[6]May!$K$2</f>
        <v>0</v>
      </c>
      <c r="BT6" s="2">
        <f>[1]May!$M$2</f>
        <v>0</v>
      </c>
      <c r="BU6" s="2">
        <f>[18]May!$E$1</f>
        <v>0</v>
      </c>
      <c r="BV6" s="1">
        <f>[1]May!$F$2</f>
        <v>0</v>
      </c>
      <c r="BW6" s="2">
        <f>[8]May!$E$2</f>
        <v>0</v>
      </c>
      <c r="BX6" s="2">
        <f>[8]May!$F$2</f>
        <v>0</v>
      </c>
      <c r="BY6" s="2">
        <f>[8]May!$G$2</f>
        <v>0</v>
      </c>
      <c r="BZ6" s="2">
        <f>[8]May!$H$2</f>
        <v>0</v>
      </c>
      <c r="CA6" s="2">
        <f>[8]May!$I$2</f>
        <v>0</v>
      </c>
      <c r="CB6" s="2">
        <f>[8]May!$K$2</f>
        <v>0</v>
      </c>
      <c r="CC6" s="2">
        <f>[19]May!$E$1</f>
        <v>0</v>
      </c>
      <c r="CD6" s="2">
        <f>[5]May!$N$2</f>
        <v>0</v>
      </c>
      <c r="CE6" s="2">
        <f>[20]May!$E$1</f>
        <v>0</v>
      </c>
      <c r="CF6" s="2">
        <f>[4]May!$E$2</f>
        <v>0</v>
      </c>
      <c r="CG6" s="2">
        <f>[2]May!$V$2</f>
        <v>0</v>
      </c>
      <c r="CH6" s="2">
        <f>[4]May!$J$2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[21]May!$B$13</f>
        <v>0</v>
      </c>
      <c r="D7" s="2">
        <f>[22]May!$B$13</f>
        <v>0</v>
      </c>
      <c r="E7" s="2">
        <f>[23]May!$B$13</f>
        <v>0</v>
      </c>
      <c r="F7" s="2">
        <f>[24]May!$B$13</f>
        <v>0</v>
      </c>
      <c r="G7" s="1">
        <f>[25]May!$B$13</f>
        <v>0</v>
      </c>
      <c r="H7" s="1">
        <f>[26]May!$B$13</f>
        <v>0</v>
      </c>
      <c r="I7" s="1">
        <f>[27]May!$B$13</f>
        <v>0</v>
      </c>
      <c r="J7" s="1">
        <f>[28]May!$B$13</f>
        <v>0</v>
      </c>
      <c r="K7" s="1">
        <f>[29]May!$B$13</f>
        <v>0</v>
      </c>
      <c r="L7" s="1">
        <f>[30]May!$B$13</f>
        <v>0</v>
      </c>
      <c r="M7" s="2">
        <f>[31]May!$B$13</f>
        <v>0</v>
      </c>
      <c r="N7" s="2">
        <f>[32]May!$B$13</f>
        <v>0</v>
      </c>
      <c r="O7" s="2">
        <f>[33]May!$B$13</f>
        <v>0</v>
      </c>
      <c r="P7" s="2">
        <f>[34]May!$B$13</f>
        <v>0</v>
      </c>
      <c r="Q7" s="2">
        <f>[35]May!$B$13</f>
        <v>0</v>
      </c>
      <c r="R7" s="2">
        <f>[36]May!$B$13</f>
        <v>0</v>
      </c>
      <c r="S7" s="1">
        <f>[37]May!$B$13</f>
        <v>0</v>
      </c>
      <c r="T7" s="2">
        <f>[38]May!$B$13</f>
        <v>0</v>
      </c>
      <c r="U7" s="2">
        <f>[39]May!$B$13</f>
        <v>0</v>
      </c>
      <c r="V7" s="2">
        <f>[40]May!$B$13</f>
        <v>0</v>
      </c>
      <c r="W7" s="2">
        <f>[41]May!$B$13</f>
        <v>0</v>
      </c>
      <c r="X7" s="2">
        <f>[42]May!$B$13</f>
        <v>0</v>
      </c>
      <c r="Y7" s="2">
        <f>[43]May!$B$13</f>
        <v>0</v>
      </c>
      <c r="Z7" s="2">
        <f>[44]May!$B$13</f>
        <v>0</v>
      </c>
      <c r="AA7" s="2">
        <f>[45]May!$B$13</f>
        <v>0</v>
      </c>
      <c r="AB7" s="2">
        <f>[46]May!$B$13</f>
        <v>0</v>
      </c>
      <c r="AC7" s="2">
        <f>[47]May!$B$13</f>
        <v>0</v>
      </c>
      <c r="AD7" s="2">
        <f>[48]May!$B$13</f>
        <v>0</v>
      </c>
      <c r="AE7" s="2">
        <f>[49]May!$B$13</f>
        <v>0</v>
      </c>
      <c r="AF7" s="2">
        <f>[50]May!$B$13</f>
        <v>0</v>
      </c>
      <c r="AG7" s="2">
        <f>[51]May!$B$13</f>
        <v>0</v>
      </c>
      <c r="AH7" s="2">
        <f>[52]May!$B$13</f>
        <v>0</v>
      </c>
      <c r="AI7" s="2">
        <f>[53]May!$B$13</f>
        <v>0</v>
      </c>
      <c r="AJ7" s="2">
        <f>[54]May!$B$13</f>
        <v>0</v>
      </c>
      <c r="AK7" s="2">
        <f>[55]May!$B$13</f>
        <v>0</v>
      </c>
      <c r="AL7" s="2">
        <f>[56]May!$B$13</f>
        <v>0</v>
      </c>
      <c r="AM7" s="2">
        <f>[57]May!$B$13</f>
        <v>0</v>
      </c>
      <c r="AN7" s="2">
        <f>[58]May!$B$13</f>
        <v>0</v>
      </c>
      <c r="AO7" s="2">
        <f>[59]May!$B$13</f>
        <v>0</v>
      </c>
      <c r="AP7" s="2">
        <f>[60]May!$B$13</f>
        <v>0</v>
      </c>
      <c r="AQ7" s="2">
        <f>[61]May!$B$13</f>
        <v>0</v>
      </c>
      <c r="AR7" s="2">
        <f>[62]May!$B$13</f>
        <v>0</v>
      </c>
      <c r="AS7" s="2">
        <f>[63]May!$B$13</f>
        <v>0</v>
      </c>
      <c r="AT7" s="2">
        <f>[64]May!$B$13</f>
        <v>0</v>
      </c>
      <c r="AU7" s="2">
        <f>[65]May!$B$13</f>
        <v>0</v>
      </c>
      <c r="AV7" s="2">
        <f>[66]May!$B$13</f>
        <v>0</v>
      </c>
      <c r="AW7" s="2">
        <f>[67]May!$B$13</f>
        <v>0</v>
      </c>
      <c r="AX7" s="2">
        <f>[68]May!$B$13</f>
        <v>0</v>
      </c>
      <c r="AY7" s="2">
        <f>[69]May!$B$13</f>
        <v>0</v>
      </c>
      <c r="AZ7" s="2">
        <f>[70]May!$B$13</f>
        <v>0</v>
      </c>
      <c r="BA7" s="2">
        <f>[71]May!$B$13</f>
        <v>0</v>
      </c>
      <c r="BB7" s="2">
        <f>[72]May!$B$13</f>
        <v>0</v>
      </c>
      <c r="BC7" s="2">
        <f>[73]May!$B$13</f>
        <v>0</v>
      </c>
      <c r="BD7" s="2">
        <f>[74]May!$B$13</f>
        <v>0</v>
      </c>
      <c r="BE7" s="2">
        <f>[75]May!$B$13</f>
        <v>0</v>
      </c>
      <c r="BF7" s="2">
        <f>[76]May!$B$13</f>
        <v>0</v>
      </c>
      <c r="BG7" s="2">
        <f>[77]May!$B$13</f>
        <v>0</v>
      </c>
      <c r="BH7" s="2">
        <f>[78]May!$B$13</f>
        <v>0</v>
      </c>
      <c r="BI7" s="2">
        <f>[79]May!$B$13</f>
        <v>0</v>
      </c>
      <c r="BJ7" s="2">
        <f>[80]May!$B$13</f>
        <v>0</v>
      </c>
      <c r="BK7" s="2">
        <f>[81]May!$B$13</f>
        <v>0</v>
      </c>
      <c r="BL7" s="2">
        <f>[82]May!$B$13</f>
        <v>0</v>
      </c>
      <c r="BM7" s="2">
        <f>[83]May!$B$13</f>
        <v>0</v>
      </c>
      <c r="BN7" s="2">
        <f>[84]May!$B$13</f>
        <v>0</v>
      </c>
      <c r="BO7" s="2">
        <f>[85]May!$B$13</f>
        <v>0</v>
      </c>
      <c r="BP7" s="2">
        <f>[86]May!$B$13</f>
        <v>0</v>
      </c>
      <c r="BQ7" s="2">
        <f>[87]May!$B$13</f>
        <v>0</v>
      </c>
      <c r="BR7" s="2">
        <f>[88]May!$B$13</f>
        <v>0</v>
      </c>
      <c r="BS7" s="2">
        <f>[89]May!$B$13</f>
        <v>0</v>
      </c>
      <c r="BT7" s="2">
        <f>[90]May!$B$13</f>
        <v>0</v>
      </c>
      <c r="BU7" s="2">
        <f>[91]May!$B$13</f>
        <v>0</v>
      </c>
      <c r="BV7" s="1">
        <f>[92]May!$B$13</f>
        <v>0</v>
      </c>
      <c r="BW7" s="2">
        <f>[93]May!$B$13</f>
        <v>0</v>
      </c>
      <c r="BX7" s="2">
        <f>[94]May!$B$13</f>
        <v>0</v>
      </c>
      <c r="BY7" s="2">
        <f>[95]May!$B$13</f>
        <v>0</v>
      </c>
      <c r="BZ7" s="2">
        <f>[96]May!$B$13</f>
        <v>0</v>
      </c>
      <c r="CA7" s="2">
        <f>[97]May!$B$13</f>
        <v>0</v>
      </c>
      <c r="CB7" s="2">
        <f>[98]May!$B$13</f>
        <v>0</v>
      </c>
      <c r="CC7" s="2">
        <f>[99]May!$B$13</f>
        <v>0</v>
      </c>
      <c r="CD7" s="2">
        <f>[100]May!$B$13</f>
        <v>0</v>
      </c>
      <c r="CE7" s="2">
        <f>[101]May!$B$13</f>
        <v>0</v>
      </c>
      <c r="CF7" s="2">
        <f>[102]May!$B$13</f>
        <v>0</v>
      </c>
      <c r="CG7" s="2">
        <f>[103]May!$B$13</f>
        <v>0</v>
      </c>
      <c r="CH7" s="2">
        <f>[104]May!$B$13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[21]May!$B$14</f>
        <v>0</v>
      </c>
      <c r="D8" s="2">
        <f>[22]May!$B$14</f>
        <v>0</v>
      </c>
      <c r="E8" s="1">
        <f>[23]May!$B$14</f>
        <v>0</v>
      </c>
      <c r="F8" s="1">
        <f>[24]May!$B$14</f>
        <v>0</v>
      </c>
      <c r="G8" s="1">
        <f>[25]May!$B$14</f>
        <v>0</v>
      </c>
      <c r="H8" s="1">
        <f>[26]May!$B$14</f>
        <v>0</v>
      </c>
      <c r="I8" s="1">
        <f>[27]May!$B$14</f>
        <v>0</v>
      </c>
      <c r="J8" s="1">
        <f>[28]May!$B$14</f>
        <v>0</v>
      </c>
      <c r="K8" s="1">
        <f>[29]May!$B$14</f>
        <v>0</v>
      </c>
      <c r="L8" s="1">
        <f>[30]May!$B$14</f>
        <v>0</v>
      </c>
      <c r="M8" s="2">
        <f>[31]May!$B$14</f>
        <v>0</v>
      </c>
      <c r="N8" s="2">
        <f>[32]May!$B$14</f>
        <v>0</v>
      </c>
      <c r="O8" s="2">
        <f>[33]May!$B$14</f>
        <v>0</v>
      </c>
      <c r="P8" s="2">
        <f>[34]May!$B$14</f>
        <v>0</v>
      </c>
      <c r="Q8" s="2">
        <f>[35]May!$B$14</f>
        <v>0</v>
      </c>
      <c r="R8" s="2">
        <f>[36]May!$B$14</f>
        <v>0</v>
      </c>
      <c r="S8" s="1">
        <f>[37]May!$B$14</f>
        <v>0</v>
      </c>
      <c r="T8" s="2">
        <f>[38]May!$B$14</f>
        <v>0</v>
      </c>
      <c r="U8" s="2">
        <f>[39]May!$B$14</f>
        <v>0</v>
      </c>
      <c r="V8" s="2">
        <f>[40]May!$B$14</f>
        <v>0</v>
      </c>
      <c r="W8" s="2">
        <f>[41]May!$B$14</f>
        <v>0</v>
      </c>
      <c r="X8" s="2">
        <f>[42]May!$B$14</f>
        <v>0</v>
      </c>
      <c r="Y8" s="2">
        <f>[43]May!$B$14</f>
        <v>0</v>
      </c>
      <c r="Z8" s="2">
        <f>[44]May!$B$14</f>
        <v>0</v>
      </c>
      <c r="AA8" s="2">
        <f>[45]May!$B$14</f>
        <v>0</v>
      </c>
      <c r="AB8" s="2">
        <f>[46]May!$B$14</f>
        <v>0</v>
      </c>
      <c r="AC8" s="2">
        <f>[47]May!$B$14</f>
        <v>0</v>
      </c>
      <c r="AD8" s="2">
        <f>[48]May!$B$14</f>
        <v>0</v>
      </c>
      <c r="AE8" s="2">
        <f>[49]May!$B$14</f>
        <v>0</v>
      </c>
      <c r="AF8" s="2">
        <f>[50]May!$B$14</f>
        <v>0</v>
      </c>
      <c r="AG8" s="2">
        <f>[51]May!$B$14</f>
        <v>0</v>
      </c>
      <c r="AH8" s="2">
        <f>[52]May!$B$14</f>
        <v>0</v>
      </c>
      <c r="AI8" s="2">
        <f>[53]May!$B$14</f>
        <v>0</v>
      </c>
      <c r="AJ8" s="2">
        <f>[54]May!$B$14</f>
        <v>0</v>
      </c>
      <c r="AK8" s="2">
        <f>[55]May!$B$14</f>
        <v>0</v>
      </c>
      <c r="AL8" s="2">
        <f>[56]May!$B$14</f>
        <v>0</v>
      </c>
      <c r="AM8" s="2">
        <f>[57]May!$B$14</f>
        <v>0</v>
      </c>
      <c r="AN8" s="2">
        <f>[58]May!$B$14</f>
        <v>0</v>
      </c>
      <c r="AO8" s="2">
        <f>[59]May!$B$14</f>
        <v>0</v>
      </c>
      <c r="AP8" s="2">
        <f>[60]May!$B$14</f>
        <v>0</v>
      </c>
      <c r="AQ8" s="2">
        <f>[61]May!$B$14</f>
        <v>0</v>
      </c>
      <c r="AR8" s="2">
        <f>[62]May!$B$14</f>
        <v>0</v>
      </c>
      <c r="AS8" s="2">
        <f>[63]May!$B$14</f>
        <v>0</v>
      </c>
      <c r="AT8" s="2">
        <f>[64]May!$B$14</f>
        <v>0</v>
      </c>
      <c r="AU8" s="2">
        <f>[65]May!$B$14</f>
        <v>0</v>
      </c>
      <c r="AV8" s="2">
        <f>[66]May!$B$14</f>
        <v>0</v>
      </c>
      <c r="AW8" s="2">
        <f>[67]May!$B$14</f>
        <v>0</v>
      </c>
      <c r="AX8" s="2">
        <f>[68]May!$B$14</f>
        <v>0</v>
      </c>
      <c r="AY8" s="2">
        <f>[69]May!$B$14</f>
        <v>0</v>
      </c>
      <c r="AZ8" s="2">
        <f>[70]May!$B$14</f>
        <v>0</v>
      </c>
      <c r="BA8" s="2">
        <f>[71]May!$B$14</f>
        <v>0</v>
      </c>
      <c r="BB8" s="2">
        <f>[72]May!$B$14</f>
        <v>0</v>
      </c>
      <c r="BC8" s="2">
        <f>[73]May!$B$14</f>
        <v>0</v>
      </c>
      <c r="BD8" s="2">
        <f>[74]May!$B$14</f>
        <v>0</v>
      </c>
      <c r="BE8" s="2">
        <f>[75]May!$B$14</f>
        <v>0</v>
      </c>
      <c r="BF8" s="2">
        <f>[76]May!$B$14</f>
        <v>0</v>
      </c>
      <c r="BG8" s="2">
        <f>[77]May!$B$14</f>
        <v>0</v>
      </c>
      <c r="BH8" s="2">
        <f>[78]May!$B$14</f>
        <v>0</v>
      </c>
      <c r="BI8" s="2">
        <f>[79]May!$B$14</f>
        <v>0</v>
      </c>
      <c r="BJ8" s="2">
        <f>[80]May!$B$14</f>
        <v>0</v>
      </c>
      <c r="BK8" s="2">
        <f>[81]May!$B$14</f>
        <v>0</v>
      </c>
      <c r="BL8" s="2">
        <f>[82]May!$B$14</f>
        <v>0</v>
      </c>
      <c r="BM8" s="2">
        <f>[83]May!$B$14</f>
        <v>0</v>
      </c>
      <c r="BN8" s="2">
        <f>[84]May!$B$14</f>
        <v>0</v>
      </c>
      <c r="BO8" s="2">
        <f>[85]May!$B$14</f>
        <v>0</v>
      </c>
      <c r="BP8" s="2">
        <f>[86]May!$B$14</f>
        <v>0</v>
      </c>
      <c r="BQ8" s="2">
        <f>[87]May!$B$14</f>
        <v>0</v>
      </c>
      <c r="BR8" s="2">
        <f>[88]May!$B$14</f>
        <v>0</v>
      </c>
      <c r="BS8" s="2">
        <f>[89]May!$B$14</f>
        <v>0</v>
      </c>
      <c r="BT8" s="2">
        <f>[90]May!$B$14</f>
        <v>0</v>
      </c>
      <c r="BU8" s="2">
        <f>[91]May!$B$14</f>
        <v>0</v>
      </c>
      <c r="BV8" s="1">
        <f>[92]May!$B$14</f>
        <v>0</v>
      </c>
      <c r="BW8" s="2">
        <f>[93]May!$B$14</f>
        <v>0</v>
      </c>
      <c r="BX8" s="2">
        <f>[94]May!$B$14</f>
        <v>0</v>
      </c>
      <c r="BY8" s="2">
        <f>[95]May!$B$14</f>
        <v>0</v>
      </c>
      <c r="BZ8" s="2">
        <f>[96]May!$B$14</f>
        <v>0</v>
      </c>
      <c r="CA8" s="2">
        <f>[97]May!$B$14</f>
        <v>0</v>
      </c>
      <c r="CB8" s="2">
        <f>[98]May!$B$14</f>
        <v>0</v>
      </c>
      <c r="CC8" s="2">
        <f>[99]May!$B$14</f>
        <v>0</v>
      </c>
      <c r="CD8" s="2">
        <f>[100]May!$B$14</f>
        <v>0</v>
      </c>
      <c r="CE8" s="2">
        <f>[101]May!$B$14</f>
        <v>0</v>
      </c>
      <c r="CF8" s="2">
        <f>[102]May!$B$14</f>
        <v>0</v>
      </c>
      <c r="CG8" s="2">
        <f>[103]May!$B$14</f>
        <v>0</v>
      </c>
      <c r="CH8" s="2">
        <f>[104]May!$B$14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N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ref="O9:Q9" si="1">SUM(O5:O8)</f>
        <v>0</v>
      </c>
      <c r="P9" s="1">
        <f t="shared" si="1"/>
        <v>0</v>
      </c>
      <c r="Q9" s="1">
        <f t="shared" si="1"/>
        <v>0</v>
      </c>
      <c r="R9" s="1">
        <f t="shared" ref="R9:BG9" si="2">SUM(R5:R8)</f>
        <v>0</v>
      </c>
      <c r="S9" s="1">
        <f>SUM(S5:S8)</f>
        <v>0</v>
      </c>
      <c r="T9" s="1">
        <f t="shared" ref="T9:X9" si="3">SUM(T5:T8)</f>
        <v>0</v>
      </c>
      <c r="U9" s="1">
        <f t="shared" si="3"/>
        <v>0</v>
      </c>
      <c r="V9" s="1">
        <f t="shared" si="3"/>
        <v>0</v>
      </c>
      <c r="W9" s="1">
        <f t="shared" si="3"/>
        <v>0</v>
      </c>
      <c r="X9" s="1">
        <f t="shared" si="3"/>
        <v>0</v>
      </c>
      <c r="Y9" s="1">
        <f t="shared" si="2"/>
        <v>0</v>
      </c>
      <c r="Z9" s="1">
        <f t="shared" si="2"/>
        <v>0</v>
      </c>
      <c r="AA9" s="1">
        <f t="shared" ref="AA9:AF9" si="4">SUM(AA5:AA8)</f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1">
        <f t="shared" si="4"/>
        <v>0</v>
      </c>
      <c r="AG9" s="1">
        <f t="shared" ref="AG9:AI9" si="5">SUM(AG5:AG8)</f>
        <v>0</v>
      </c>
      <c r="AH9" s="1">
        <f t="shared" si="5"/>
        <v>0</v>
      </c>
      <c r="AI9" s="1">
        <f t="shared" si="5"/>
        <v>0</v>
      </c>
      <c r="AJ9" s="1">
        <f t="shared" ref="AJ9:AT9" si="6">SUM(AJ5:AJ8)</f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ref="AN9:AO9" si="7">SUM(AN5:AN8)</f>
        <v>0</v>
      </c>
      <c r="AO9" s="1">
        <f t="shared" si="7"/>
        <v>0</v>
      </c>
      <c r="AP9" s="1">
        <f t="shared" si="6"/>
        <v>0</v>
      </c>
      <c r="AQ9" s="1">
        <f t="shared" si="6"/>
        <v>0</v>
      </c>
      <c r="AR9" s="1">
        <f t="shared" si="6"/>
        <v>0</v>
      </c>
      <c r="AS9" s="1">
        <f t="shared" si="6"/>
        <v>0</v>
      </c>
      <c r="AT9" s="1">
        <f t="shared" si="6"/>
        <v>0</v>
      </c>
      <c r="AU9" s="1">
        <f t="shared" ref="AU9:BA9" si="8">SUM(AU5:AU8)</f>
        <v>0</v>
      </c>
      <c r="AV9" s="1">
        <f t="shared" si="8"/>
        <v>0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1">
        <f t="shared" si="8"/>
        <v>0</v>
      </c>
      <c r="BB9" s="1">
        <f t="shared" si="2"/>
        <v>0</v>
      </c>
      <c r="BC9" s="1">
        <f t="shared" si="2"/>
        <v>0</v>
      </c>
      <c r="BD9" s="1">
        <f t="shared" ref="BD9" si="9">SUM(BD5:BD8)</f>
        <v>0</v>
      </c>
      <c r="BE9" s="1">
        <f t="shared" si="2"/>
        <v>0</v>
      </c>
      <c r="BF9" s="1">
        <f t="shared" si="2"/>
        <v>0</v>
      </c>
      <c r="BG9" s="1">
        <f t="shared" si="2"/>
        <v>0</v>
      </c>
      <c r="BH9" s="1">
        <f t="shared" ref="BH9:BM9" si="10">SUM(BH5:BH8)</f>
        <v>0</v>
      </c>
      <c r="BI9" s="1">
        <f t="shared" si="10"/>
        <v>0</v>
      </c>
      <c r="BJ9" s="1">
        <f t="shared" si="10"/>
        <v>0</v>
      </c>
      <c r="BK9" s="1">
        <f t="shared" si="10"/>
        <v>0</v>
      </c>
      <c r="BL9" s="1">
        <f t="shared" si="10"/>
        <v>0</v>
      </c>
      <c r="BM9" s="1">
        <f t="shared" si="10"/>
        <v>0</v>
      </c>
      <c r="BN9" s="1">
        <f t="shared" ref="BN9:CC9" si="11">SUM(BN5:BN8)</f>
        <v>0</v>
      </c>
      <c r="BO9" s="1">
        <f t="shared" si="11"/>
        <v>0</v>
      </c>
      <c r="BP9" s="1">
        <f t="shared" si="11"/>
        <v>0</v>
      </c>
      <c r="BQ9" s="1">
        <f>SUM(BQ5:BQ8)</f>
        <v>0</v>
      </c>
      <c r="BR9" s="1">
        <f t="shared" si="11"/>
        <v>0</v>
      </c>
      <c r="BS9" s="1">
        <f t="shared" si="11"/>
        <v>0</v>
      </c>
      <c r="BT9" s="1">
        <f t="shared" si="11"/>
        <v>0</v>
      </c>
      <c r="BU9" s="1">
        <f t="shared" ref="BU9" si="12">SUM(BU5:BU8)</f>
        <v>0</v>
      </c>
      <c r="BV9" s="1">
        <f t="shared" si="11"/>
        <v>0</v>
      </c>
      <c r="BW9" s="1">
        <f t="shared" si="11"/>
        <v>0</v>
      </c>
      <c r="BX9" s="1">
        <f t="shared" si="11"/>
        <v>0</v>
      </c>
      <c r="BY9" s="1">
        <f t="shared" si="11"/>
        <v>0</v>
      </c>
      <c r="BZ9" s="1">
        <f t="shared" si="11"/>
        <v>0</v>
      </c>
      <c r="CA9" s="1">
        <f t="shared" si="11"/>
        <v>0</v>
      </c>
      <c r="CB9" s="1">
        <f t="shared" si="11"/>
        <v>0</v>
      </c>
      <c r="CC9" s="1">
        <f t="shared" si="11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[21]May!$B$15</f>
        <v>0</v>
      </c>
      <c r="D11" s="2">
        <f>[22]May!$B$15</f>
        <v>0</v>
      </c>
      <c r="E11" s="2">
        <f>[23]May!$B$15</f>
        <v>0</v>
      </c>
      <c r="F11" s="2">
        <f>[24]May!$B$15</f>
        <v>0</v>
      </c>
      <c r="G11" s="2">
        <f>[25]May!$B$15</f>
        <v>0</v>
      </c>
      <c r="H11" s="2">
        <f>[26]May!$B$15</f>
        <v>0</v>
      </c>
      <c r="I11" s="2">
        <f>[27]May!$B$15</f>
        <v>0</v>
      </c>
      <c r="J11" s="1">
        <f>[28]May!$B$15</f>
        <v>0</v>
      </c>
      <c r="K11" s="1">
        <f>[29]May!$B$15</f>
        <v>0</v>
      </c>
      <c r="L11" s="1">
        <f>[30]May!$B$15</f>
        <v>0</v>
      </c>
      <c r="M11" s="2">
        <f>[31]May!$B$15</f>
        <v>0</v>
      </c>
      <c r="N11" s="2">
        <f>[32]May!$B$15</f>
        <v>0</v>
      </c>
      <c r="O11" s="2">
        <f>[33]May!$B$15</f>
        <v>0</v>
      </c>
      <c r="P11" s="2">
        <f>[34]May!$B$15</f>
        <v>0</v>
      </c>
      <c r="Q11" s="2">
        <f>[35]May!$B$15</f>
        <v>0</v>
      </c>
      <c r="R11" s="2">
        <f>[36]May!$B$15</f>
        <v>0</v>
      </c>
      <c r="S11" s="1">
        <f>[37]May!$B$15</f>
        <v>0</v>
      </c>
      <c r="T11" s="2">
        <f>[38]May!$B$15</f>
        <v>0</v>
      </c>
      <c r="U11" s="2">
        <f>[39]May!$B$15</f>
        <v>0</v>
      </c>
      <c r="V11" s="2">
        <f>[40]May!$B$15</f>
        <v>0</v>
      </c>
      <c r="W11" s="2">
        <f>[41]May!$B$15</f>
        <v>0</v>
      </c>
      <c r="X11" s="2">
        <f>[42]May!$B$15</f>
        <v>0</v>
      </c>
      <c r="Y11" s="2">
        <f>[43]May!$B$15</f>
        <v>0</v>
      </c>
      <c r="Z11" s="2">
        <f>[44]May!$B$15</f>
        <v>0</v>
      </c>
      <c r="AA11" s="2">
        <f>[45]May!$B$15</f>
        <v>0</v>
      </c>
      <c r="AB11" s="2">
        <f>[46]May!$B$15</f>
        <v>0</v>
      </c>
      <c r="AC11" s="2">
        <f>[47]May!$B$15</f>
        <v>0</v>
      </c>
      <c r="AD11" s="2">
        <f>[48]May!$B$15</f>
        <v>0</v>
      </c>
      <c r="AE11" s="2">
        <f>[49]May!$B$15</f>
        <v>0</v>
      </c>
      <c r="AF11" s="2">
        <f>[50]May!$B$15</f>
        <v>0</v>
      </c>
      <c r="AG11" s="2">
        <f>[51]May!$B$15</f>
        <v>0</v>
      </c>
      <c r="AH11" s="2">
        <f>[52]May!$B$15</f>
        <v>0</v>
      </c>
      <c r="AI11" s="2">
        <f>[53]May!$B$15</f>
        <v>0</v>
      </c>
      <c r="AJ11" s="2">
        <f>[54]May!$B$15</f>
        <v>0</v>
      </c>
      <c r="AK11" s="2">
        <f>[55]May!$B$15</f>
        <v>0</v>
      </c>
      <c r="AL11" s="2">
        <f>[56]May!$B$15</f>
        <v>0</v>
      </c>
      <c r="AM11" s="2">
        <f>[57]May!$B$15</f>
        <v>0</v>
      </c>
      <c r="AN11" s="2">
        <f>[58]May!$B$15</f>
        <v>0</v>
      </c>
      <c r="AO11" s="2">
        <f>[59]May!$B$15</f>
        <v>0</v>
      </c>
      <c r="AP11" s="2">
        <f>[60]May!$B$15</f>
        <v>0</v>
      </c>
      <c r="AQ11" s="2">
        <f>[61]May!$B$15</f>
        <v>0</v>
      </c>
      <c r="AR11" s="2">
        <f>[62]May!$B$15</f>
        <v>0</v>
      </c>
      <c r="AS11" s="2">
        <f>[63]May!$B$15</f>
        <v>0</v>
      </c>
      <c r="AT11" s="2">
        <f>[64]May!$B$15</f>
        <v>0</v>
      </c>
      <c r="AU11" s="2">
        <f>[65]May!$B$15</f>
        <v>0</v>
      </c>
      <c r="AV11" s="2">
        <f>[66]May!$B$15</f>
        <v>0</v>
      </c>
      <c r="AW11" s="2">
        <f>[67]May!$B$15</f>
        <v>0</v>
      </c>
      <c r="AX11" s="2">
        <f>[68]May!$B$15</f>
        <v>0</v>
      </c>
      <c r="AY11" s="2">
        <f>[69]May!$B$15</f>
        <v>0</v>
      </c>
      <c r="AZ11" s="2">
        <f>[70]May!$B$15</f>
        <v>0</v>
      </c>
      <c r="BA11" s="2">
        <f>[71]May!$B$15</f>
        <v>0</v>
      </c>
      <c r="BB11" s="2">
        <f>[72]May!$B$15</f>
        <v>0</v>
      </c>
      <c r="BC11" s="2">
        <f>[73]May!$B$15</f>
        <v>0</v>
      </c>
      <c r="BD11" s="2">
        <f>[74]May!$B$15</f>
        <v>0</v>
      </c>
      <c r="BE11" s="2">
        <f>[75]May!$B$15</f>
        <v>0</v>
      </c>
      <c r="BF11" s="2">
        <f>[76]May!$B$15</f>
        <v>0</v>
      </c>
      <c r="BG11" s="2">
        <f>[77]May!$B$15</f>
        <v>0</v>
      </c>
      <c r="BH11" s="2">
        <f>[78]May!$B$15</f>
        <v>0</v>
      </c>
      <c r="BI11" s="2">
        <f>[79]May!$B$15</f>
        <v>0</v>
      </c>
      <c r="BJ11" s="2">
        <f>[80]May!$B$15</f>
        <v>0</v>
      </c>
      <c r="BK11" s="2">
        <f>[81]May!$B$15</f>
        <v>0</v>
      </c>
      <c r="BL11" s="2">
        <f>[82]May!$B$15</f>
        <v>0</v>
      </c>
      <c r="BM11" s="2">
        <f>[83]May!$B$15</f>
        <v>0</v>
      </c>
      <c r="BN11" s="2">
        <f>[84]May!$B$15</f>
        <v>0</v>
      </c>
      <c r="BO11" s="2">
        <f>[85]May!$B$15</f>
        <v>0</v>
      </c>
      <c r="BP11" s="2">
        <f>[86]May!$B$15</f>
        <v>0</v>
      </c>
      <c r="BQ11" s="2">
        <f>[87]May!$B$15</f>
        <v>0</v>
      </c>
      <c r="BR11" s="2">
        <f>[88]May!$B$15</f>
        <v>0</v>
      </c>
      <c r="BS11" s="2">
        <f>[89]May!$B$15</f>
        <v>0</v>
      </c>
      <c r="BT11" s="2">
        <f>[90]May!$B$15</f>
        <v>0</v>
      </c>
      <c r="BU11" s="2">
        <f>[91]May!$B$15</f>
        <v>0</v>
      </c>
      <c r="BV11" s="2">
        <f>[92]May!$B$15</f>
        <v>0</v>
      </c>
      <c r="BW11" s="2">
        <f>[93]May!$B$15</f>
        <v>0</v>
      </c>
      <c r="BX11" s="2">
        <f>[94]May!$B$15</f>
        <v>0</v>
      </c>
      <c r="BY11" s="2">
        <f>[95]May!$B$15</f>
        <v>0</v>
      </c>
      <c r="BZ11" s="2">
        <f>[96]May!$B$15</f>
        <v>0</v>
      </c>
      <c r="CA11" s="2">
        <f>[97]May!$B$15</f>
        <v>0</v>
      </c>
      <c r="CB11" s="2">
        <f>[98]May!$B$15</f>
        <v>0</v>
      </c>
      <c r="CC11" s="2">
        <f>[99]May!$B$15</f>
        <v>0</v>
      </c>
      <c r="CD11" s="2">
        <f>[100]May!$B$15</f>
        <v>0</v>
      </c>
      <c r="CE11" s="2">
        <f>[101]May!$B$15</f>
        <v>0</v>
      </c>
      <c r="CF11" s="2">
        <f>[102]May!$B$15</f>
        <v>0</v>
      </c>
      <c r="CG11" s="2">
        <f>[103]May!$B$15</f>
        <v>0</v>
      </c>
      <c r="CH11" s="2">
        <f>[104]May!$B$15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[21]May!$B$16</f>
        <v>0</v>
      </c>
      <c r="D12" s="2">
        <f>[22]May!$B$16</f>
        <v>0</v>
      </c>
      <c r="E12" s="2">
        <f>[23]May!$B$16</f>
        <v>0</v>
      </c>
      <c r="F12" s="2">
        <f>[24]May!$B$16</f>
        <v>0</v>
      </c>
      <c r="G12" s="2">
        <f>[25]May!$B$16</f>
        <v>0</v>
      </c>
      <c r="H12" s="2">
        <f>[26]May!$B$16</f>
        <v>0</v>
      </c>
      <c r="I12" s="2">
        <f>[27]May!$B$16</f>
        <v>0</v>
      </c>
      <c r="J12" s="2">
        <f>[28]May!$B$16</f>
        <v>0</v>
      </c>
      <c r="K12" s="2">
        <f>[29]May!$B$16</f>
        <v>0</v>
      </c>
      <c r="L12" s="2">
        <f>[30]May!$B$16</f>
        <v>0</v>
      </c>
      <c r="M12" s="2">
        <f>[31]May!$B$16</f>
        <v>0</v>
      </c>
      <c r="N12" s="2">
        <f>[32]May!$B$16</f>
        <v>0</v>
      </c>
      <c r="O12" s="2">
        <f>[33]May!$B$16</f>
        <v>0</v>
      </c>
      <c r="P12" s="2">
        <f>[34]May!$B$16</f>
        <v>0</v>
      </c>
      <c r="Q12" s="2">
        <f>[35]May!$B$16</f>
        <v>0</v>
      </c>
      <c r="R12" s="2">
        <f>[36]May!$B$16</f>
        <v>0</v>
      </c>
      <c r="S12" s="1">
        <f>[37]May!$B$16</f>
        <v>0</v>
      </c>
      <c r="T12" s="2">
        <f>[38]May!$B$16</f>
        <v>0</v>
      </c>
      <c r="U12" s="2">
        <f>[39]May!$B$16</f>
        <v>0</v>
      </c>
      <c r="V12" s="2">
        <f>[40]May!$B$16</f>
        <v>0</v>
      </c>
      <c r="W12" s="2">
        <f>[41]May!$B$16</f>
        <v>0</v>
      </c>
      <c r="X12" s="2">
        <f>[42]May!$B$16</f>
        <v>0</v>
      </c>
      <c r="Y12" s="2">
        <f>[43]May!$B$16</f>
        <v>0</v>
      </c>
      <c r="Z12" s="2">
        <f>[44]May!$B$16</f>
        <v>0</v>
      </c>
      <c r="AA12" s="2">
        <f>[45]May!$B$16</f>
        <v>0</v>
      </c>
      <c r="AB12" s="2">
        <f>[46]May!$B$16</f>
        <v>0</v>
      </c>
      <c r="AC12" s="2">
        <f>[47]May!$B$16</f>
        <v>0</v>
      </c>
      <c r="AD12" s="2">
        <f>[48]May!$B$16</f>
        <v>0</v>
      </c>
      <c r="AE12" s="2">
        <f>[49]May!$B$16</f>
        <v>0</v>
      </c>
      <c r="AF12" s="2">
        <f>[50]May!$B$16</f>
        <v>0</v>
      </c>
      <c r="AG12" s="2">
        <f>[51]May!$B$16</f>
        <v>0</v>
      </c>
      <c r="AH12" s="2">
        <f>[52]May!$B$16</f>
        <v>0</v>
      </c>
      <c r="AI12" s="2">
        <f>[53]May!$B$16</f>
        <v>0</v>
      </c>
      <c r="AJ12" s="2">
        <f>[54]May!$B$16</f>
        <v>0</v>
      </c>
      <c r="AK12" s="2">
        <f>[55]May!$B$16</f>
        <v>0</v>
      </c>
      <c r="AL12" s="2">
        <f>[56]May!$B$16</f>
        <v>0</v>
      </c>
      <c r="AM12" s="2">
        <f>[57]May!$B$16</f>
        <v>0</v>
      </c>
      <c r="AN12" s="2">
        <f>[58]May!$B$16</f>
        <v>0</v>
      </c>
      <c r="AO12" s="2">
        <f>[59]May!$B$16</f>
        <v>0</v>
      </c>
      <c r="AP12" s="2">
        <f>[60]May!$B$16</f>
        <v>0</v>
      </c>
      <c r="AQ12" s="2">
        <f>[61]May!$B$16</f>
        <v>0</v>
      </c>
      <c r="AR12" s="2">
        <f>[62]May!$B$16</f>
        <v>0</v>
      </c>
      <c r="AS12" s="2">
        <f>[63]May!$B$16</f>
        <v>0</v>
      </c>
      <c r="AT12" s="2">
        <f>[64]May!$B$16</f>
        <v>0</v>
      </c>
      <c r="AU12" s="2">
        <f>[65]May!$B$16</f>
        <v>0</v>
      </c>
      <c r="AV12" s="2">
        <f>[66]May!$B$16</f>
        <v>0</v>
      </c>
      <c r="AW12" s="2">
        <f>[67]May!$B$16</f>
        <v>0</v>
      </c>
      <c r="AX12" s="2">
        <f>[68]May!$B$16</f>
        <v>0</v>
      </c>
      <c r="AY12" s="2">
        <f>[69]May!$B$16</f>
        <v>0</v>
      </c>
      <c r="AZ12" s="2">
        <f>[70]May!$B$16</f>
        <v>0</v>
      </c>
      <c r="BA12" s="2">
        <f>[71]May!$B$16</f>
        <v>0</v>
      </c>
      <c r="BB12" s="2">
        <f>[72]May!$B$16</f>
        <v>0</v>
      </c>
      <c r="BC12" s="2">
        <f>[73]May!$B$16</f>
        <v>0</v>
      </c>
      <c r="BD12" s="2">
        <f>[74]May!$B$16</f>
        <v>0</v>
      </c>
      <c r="BE12" s="2">
        <f>[75]May!$B$16</f>
        <v>0</v>
      </c>
      <c r="BF12" s="2">
        <f>[76]May!$B$16</f>
        <v>0</v>
      </c>
      <c r="BG12" s="2">
        <f>[77]May!$B$16</f>
        <v>0</v>
      </c>
      <c r="BH12" s="2">
        <f>[78]May!$B$16</f>
        <v>0</v>
      </c>
      <c r="BI12" s="2">
        <f>[79]May!$B$16</f>
        <v>0</v>
      </c>
      <c r="BJ12" s="2">
        <f>[80]May!$B$16</f>
        <v>0</v>
      </c>
      <c r="BK12" s="2">
        <f>[81]May!$B$16</f>
        <v>0</v>
      </c>
      <c r="BL12" s="2">
        <f>[82]May!$B$16</f>
        <v>0</v>
      </c>
      <c r="BM12" s="2">
        <f>[83]May!$B$16</f>
        <v>0</v>
      </c>
      <c r="BN12" s="2">
        <f>[84]May!$B$16</f>
        <v>0</v>
      </c>
      <c r="BO12" s="2">
        <f>[85]May!$B$16</f>
        <v>0</v>
      </c>
      <c r="BP12" s="2">
        <f>[86]May!$B$16</f>
        <v>0</v>
      </c>
      <c r="BQ12" s="2">
        <f>[87]May!$B$16</f>
        <v>0</v>
      </c>
      <c r="BR12" s="2">
        <f>[88]May!$B$16</f>
        <v>0</v>
      </c>
      <c r="BS12" s="2">
        <f>[89]May!$B$16</f>
        <v>0</v>
      </c>
      <c r="BT12" s="2">
        <f>[90]May!$B$16</f>
        <v>0</v>
      </c>
      <c r="BU12" s="2">
        <f>[91]May!$B$16</f>
        <v>0</v>
      </c>
      <c r="BV12" s="2">
        <f>[92]May!$B$16</f>
        <v>0</v>
      </c>
      <c r="BW12" s="2">
        <f>[93]May!$B$16</f>
        <v>0</v>
      </c>
      <c r="BX12" s="2">
        <f>[94]May!$B$16</f>
        <v>0</v>
      </c>
      <c r="BY12" s="2">
        <f>[95]May!$B$16</f>
        <v>0</v>
      </c>
      <c r="BZ12" s="2">
        <f>[96]May!$B$16</f>
        <v>0</v>
      </c>
      <c r="CA12" s="2">
        <f>[97]May!$B$16</f>
        <v>0</v>
      </c>
      <c r="CB12" s="2">
        <f>[98]May!$B$16</f>
        <v>0</v>
      </c>
      <c r="CC12" s="2">
        <f>[99]May!$B$16</f>
        <v>0</v>
      </c>
      <c r="CD12" s="2">
        <f>[100]May!$B$16</f>
        <v>0</v>
      </c>
      <c r="CE12" s="2">
        <f>[101]May!$B$16</f>
        <v>0</v>
      </c>
      <c r="CF12" s="2">
        <f>[102]May!$B$16</f>
        <v>0</v>
      </c>
      <c r="CG12" s="2">
        <f>[103]May!$B$16</f>
        <v>0</v>
      </c>
      <c r="CH12" s="2">
        <f>[104]May!$B$16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N13" si="13">SUM(G11:G12)</f>
        <v>0</v>
      </c>
      <c r="H13" s="1">
        <f t="shared" si="13"/>
        <v>0</v>
      </c>
      <c r="I13" s="1">
        <f t="shared" si="13"/>
        <v>0</v>
      </c>
      <c r="J13" s="1">
        <f t="shared" si="13"/>
        <v>0</v>
      </c>
      <c r="K13" s="1">
        <f t="shared" si="13"/>
        <v>0</v>
      </c>
      <c r="L13" s="1">
        <f t="shared" si="13"/>
        <v>0</v>
      </c>
      <c r="M13" s="1">
        <f t="shared" si="13"/>
        <v>0</v>
      </c>
      <c r="N13" s="1">
        <f t="shared" si="13"/>
        <v>0</v>
      </c>
      <c r="O13" s="1">
        <f t="shared" ref="O13:Q13" si="14">SUM(O11:O12)</f>
        <v>0</v>
      </c>
      <c r="P13" s="1">
        <f t="shared" ref="P13" si="15">SUM(P11:P12)</f>
        <v>0</v>
      </c>
      <c r="Q13" s="1">
        <f t="shared" si="14"/>
        <v>0</v>
      </c>
      <c r="R13" s="1">
        <f>SUM(R11:R12)</f>
        <v>0</v>
      </c>
      <c r="S13" s="1">
        <f>SUM(S11:S12)</f>
        <v>0</v>
      </c>
      <c r="T13" s="1">
        <f>SUM(T11:T12)</f>
        <v>0</v>
      </c>
      <c r="U13" s="1">
        <f t="shared" ref="U13" si="16">SUM(U11:U12)</f>
        <v>0</v>
      </c>
      <c r="V13" s="1">
        <f t="shared" ref="V13:AC13" si="17">SUM(V11:V12)</f>
        <v>0</v>
      </c>
      <c r="W13" s="1">
        <f t="shared" si="17"/>
        <v>0</v>
      </c>
      <c r="X13" s="1">
        <f t="shared" si="17"/>
        <v>0</v>
      </c>
      <c r="Y13" s="1">
        <f t="shared" si="17"/>
        <v>0</v>
      </c>
      <c r="Z13" s="1">
        <f t="shared" ref="Z13" si="18">SUM(Z11:Z12)</f>
        <v>0</v>
      </c>
      <c r="AA13" s="1">
        <f t="shared" si="17"/>
        <v>0</v>
      </c>
      <c r="AB13" s="1">
        <f t="shared" si="17"/>
        <v>0</v>
      </c>
      <c r="AC13" s="1">
        <f t="shared" si="17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9">SUM(AG11:AG12)</f>
        <v>0</v>
      </c>
      <c r="AH13" s="1">
        <f t="shared" si="19"/>
        <v>0</v>
      </c>
      <c r="AI13" s="1">
        <f t="shared" si="19"/>
        <v>0</v>
      </c>
      <c r="AJ13" s="1">
        <f t="shared" ref="AJ13:AT13" si="20">SUM(AJ11:AJ12)</f>
        <v>0</v>
      </c>
      <c r="AK13" s="1">
        <f t="shared" si="20"/>
        <v>0</v>
      </c>
      <c r="AL13" s="1">
        <f t="shared" si="20"/>
        <v>0</v>
      </c>
      <c r="AM13" s="1">
        <f t="shared" si="20"/>
        <v>0</v>
      </c>
      <c r="AN13" s="1">
        <f t="shared" ref="AN13:AO13" si="21">SUM(AN11:AN12)</f>
        <v>0</v>
      </c>
      <c r="AO13" s="1">
        <f t="shared" si="21"/>
        <v>0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0</v>
      </c>
      <c r="AT13" s="1">
        <f t="shared" si="20"/>
        <v>0</v>
      </c>
      <c r="AU13" s="1">
        <f t="shared" ref="AU13:BA13" si="22">SUM(AU11:AU12)</f>
        <v>0</v>
      </c>
      <c r="AV13" s="1">
        <f t="shared" si="22"/>
        <v>0</v>
      </c>
      <c r="AW13" s="1">
        <f t="shared" si="22"/>
        <v>0</v>
      </c>
      <c r="AX13" s="1">
        <f t="shared" si="22"/>
        <v>0</v>
      </c>
      <c r="AY13" s="1">
        <f t="shared" si="22"/>
        <v>0</v>
      </c>
      <c r="AZ13" s="1">
        <f t="shared" si="22"/>
        <v>0</v>
      </c>
      <c r="BA13" s="1">
        <f t="shared" si="22"/>
        <v>0</v>
      </c>
      <c r="BB13" s="1">
        <f t="shared" ref="BB13:BD13" si="23">SUM(BB11:BB12)</f>
        <v>0</v>
      </c>
      <c r="BC13" s="1">
        <f t="shared" ref="BC13" si="24">SUM(BC11:BC12)</f>
        <v>0</v>
      </c>
      <c r="BD13" s="1">
        <f t="shared" si="23"/>
        <v>0</v>
      </c>
      <c r="BE13" s="1">
        <f t="shared" ref="BE13:BF13" si="25">SUM(BE11:BE12)</f>
        <v>0</v>
      </c>
      <c r="BF13" s="1">
        <f t="shared" si="25"/>
        <v>0</v>
      </c>
      <c r="BG13" s="1">
        <f t="shared" ref="BG13" si="26">SUM(BG11:BG12)</f>
        <v>0</v>
      </c>
      <c r="BH13" s="1">
        <f t="shared" ref="BH13:BM13" si="27">SUM(BH11:BH12)</f>
        <v>0</v>
      </c>
      <c r="BI13" s="1">
        <f t="shared" si="27"/>
        <v>0</v>
      </c>
      <c r="BJ13" s="1">
        <f t="shared" si="27"/>
        <v>0</v>
      </c>
      <c r="BK13" s="1">
        <f t="shared" si="27"/>
        <v>0</v>
      </c>
      <c r="BL13" s="1">
        <f t="shared" si="27"/>
        <v>0</v>
      </c>
      <c r="BM13" s="1">
        <f t="shared" si="27"/>
        <v>0</v>
      </c>
      <c r="BN13" s="1">
        <f t="shared" ref="BN13:CC13" si="28">SUM(BN11:BN12)</f>
        <v>0</v>
      </c>
      <c r="BO13" s="1">
        <f t="shared" si="28"/>
        <v>0</v>
      </c>
      <c r="BP13" s="1">
        <f t="shared" si="28"/>
        <v>0</v>
      </c>
      <c r="BQ13" s="1">
        <f>SUM(BQ11:BQ12)</f>
        <v>0</v>
      </c>
      <c r="BR13" s="1">
        <f t="shared" si="28"/>
        <v>0</v>
      </c>
      <c r="BS13" s="1">
        <f t="shared" si="28"/>
        <v>0</v>
      </c>
      <c r="BT13" s="1">
        <f t="shared" si="28"/>
        <v>0</v>
      </c>
      <c r="BU13" s="1">
        <f t="shared" ref="BU13" si="29">SUM(BU11:BU12)</f>
        <v>0</v>
      </c>
      <c r="BV13" s="1">
        <f t="shared" si="28"/>
        <v>0</v>
      </c>
      <c r="BW13" s="1">
        <f t="shared" si="28"/>
        <v>0</v>
      </c>
      <c r="BX13" s="1">
        <f t="shared" si="28"/>
        <v>0</v>
      </c>
      <c r="BY13" s="1">
        <f t="shared" si="28"/>
        <v>0</v>
      </c>
      <c r="BZ13" s="1">
        <f t="shared" si="28"/>
        <v>0</v>
      </c>
      <c r="CA13" s="1">
        <f t="shared" si="28"/>
        <v>0</v>
      </c>
      <c r="CB13" s="1">
        <f t="shared" si="28"/>
        <v>0</v>
      </c>
      <c r="CC13" s="1">
        <f t="shared" si="2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>SUM(C9,C13)</f>
        <v>0</v>
      </c>
      <c r="D14" s="1">
        <f>SUM(D9,D13)</f>
        <v>0</v>
      </c>
      <c r="E14" s="1">
        <f>SUM(E9,E13)</f>
        <v>0</v>
      </c>
      <c r="F14" s="1">
        <f t="shared" ref="F14:BE14" si="30">SUM(F9,F13)</f>
        <v>0</v>
      </c>
      <c r="G14" s="1">
        <f t="shared" ref="G14:N14" si="31">SUM(G9,G13)</f>
        <v>0</v>
      </c>
      <c r="H14" s="1">
        <f t="shared" si="31"/>
        <v>0</v>
      </c>
      <c r="I14" s="1">
        <f t="shared" si="31"/>
        <v>0</v>
      </c>
      <c r="J14" s="1">
        <f t="shared" si="31"/>
        <v>0</v>
      </c>
      <c r="K14" s="1">
        <f t="shared" si="31"/>
        <v>0</v>
      </c>
      <c r="L14" s="1">
        <f t="shared" si="31"/>
        <v>0</v>
      </c>
      <c r="M14" s="1">
        <f t="shared" si="31"/>
        <v>0</v>
      </c>
      <c r="N14" s="1">
        <f t="shared" si="31"/>
        <v>0</v>
      </c>
      <c r="O14" s="1">
        <f t="shared" ref="O14:Q14" si="32">SUM(O9,O13)</f>
        <v>0</v>
      </c>
      <c r="P14" s="1">
        <f t="shared" ref="P14" si="33">SUM(P9,P13)</f>
        <v>0</v>
      </c>
      <c r="Q14" s="1">
        <f t="shared" si="32"/>
        <v>0</v>
      </c>
      <c r="R14" s="1">
        <f t="shared" si="30"/>
        <v>0</v>
      </c>
      <c r="S14" s="1">
        <f>SUM(S9,S13)</f>
        <v>0</v>
      </c>
      <c r="T14" s="1">
        <f t="shared" ref="T14:X14" si="34">SUM(T9,T13)</f>
        <v>0</v>
      </c>
      <c r="U14" s="1">
        <f t="shared" si="34"/>
        <v>0</v>
      </c>
      <c r="V14" s="1">
        <f t="shared" si="34"/>
        <v>0</v>
      </c>
      <c r="W14" s="1">
        <f t="shared" si="34"/>
        <v>0</v>
      </c>
      <c r="X14" s="1">
        <f t="shared" si="34"/>
        <v>0</v>
      </c>
      <c r="Y14" s="1">
        <f t="shared" si="30"/>
        <v>0</v>
      </c>
      <c r="Z14" s="1">
        <f t="shared" ref="Z14" si="35">SUM(Z9,Z13)</f>
        <v>0</v>
      </c>
      <c r="AA14" s="1">
        <f t="shared" ref="AA14:AF14" si="36">SUM(AA9,AA13)</f>
        <v>0</v>
      </c>
      <c r="AB14" s="1">
        <f t="shared" si="36"/>
        <v>0</v>
      </c>
      <c r="AC14" s="1">
        <f t="shared" si="36"/>
        <v>0</v>
      </c>
      <c r="AD14" s="1">
        <f t="shared" si="36"/>
        <v>0</v>
      </c>
      <c r="AE14" s="1">
        <f t="shared" si="36"/>
        <v>0</v>
      </c>
      <c r="AF14" s="1">
        <f t="shared" si="36"/>
        <v>0</v>
      </c>
      <c r="AG14" s="1">
        <f t="shared" ref="AG14:AI14" si="37">SUM(AG9,AG13)</f>
        <v>0</v>
      </c>
      <c r="AH14" s="1">
        <f t="shared" si="37"/>
        <v>0</v>
      </c>
      <c r="AI14" s="1">
        <f t="shared" si="37"/>
        <v>0</v>
      </c>
      <c r="AJ14" s="1">
        <f t="shared" ref="AJ14:AP14" si="38">SUM(AJ9,AJ13)</f>
        <v>0</v>
      </c>
      <c r="AK14" s="1">
        <f t="shared" si="38"/>
        <v>0</v>
      </c>
      <c r="AL14" s="1">
        <f t="shared" si="38"/>
        <v>0</v>
      </c>
      <c r="AM14" s="1">
        <f t="shared" si="38"/>
        <v>0</v>
      </c>
      <c r="AN14" s="1">
        <f t="shared" si="38"/>
        <v>0</v>
      </c>
      <c r="AO14" s="1">
        <f t="shared" si="38"/>
        <v>0</v>
      </c>
      <c r="AP14" s="1">
        <f t="shared" si="38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AZ14" si="39">SUM(AT9,AT13)</f>
        <v>0</v>
      </c>
      <c r="AU14" s="1">
        <f t="shared" si="39"/>
        <v>0</v>
      </c>
      <c r="AV14" s="1">
        <f t="shared" si="39"/>
        <v>0</v>
      </c>
      <c r="AW14" s="1">
        <f t="shared" si="39"/>
        <v>0</v>
      </c>
      <c r="AX14" s="1">
        <f t="shared" ref="AX14" si="40">SUM(AX9,AX13)</f>
        <v>0</v>
      </c>
      <c r="AY14" s="1">
        <f t="shared" si="39"/>
        <v>0</v>
      </c>
      <c r="AZ14" s="1">
        <f t="shared" si="39"/>
        <v>0</v>
      </c>
      <c r="BA14" s="1">
        <f t="shared" ref="BA14" si="41">SUM(BA9,BA13)</f>
        <v>0</v>
      </c>
      <c r="BB14" s="1">
        <f t="shared" ref="BB14:BD14" si="42">SUM(BB9,BB13)</f>
        <v>0</v>
      </c>
      <c r="BC14" s="1">
        <f t="shared" ref="BC14" si="43">SUM(BC9,BC13)</f>
        <v>0</v>
      </c>
      <c r="BD14" s="1">
        <f t="shared" si="42"/>
        <v>0</v>
      </c>
      <c r="BE14" s="1">
        <f t="shared" si="30"/>
        <v>0</v>
      </c>
      <c r="BF14" s="1">
        <f t="shared" ref="BF14:BG14" si="44">SUM(BF9,BF13)</f>
        <v>0</v>
      </c>
      <c r="BG14" s="1">
        <f t="shared" si="44"/>
        <v>0</v>
      </c>
      <c r="BH14" s="1">
        <f t="shared" ref="BH14:BM14" si="45">SUM(BH9,BH13)</f>
        <v>0</v>
      </c>
      <c r="BI14" s="1">
        <f t="shared" si="45"/>
        <v>0</v>
      </c>
      <c r="BJ14" s="1">
        <f t="shared" si="45"/>
        <v>0</v>
      </c>
      <c r="BK14" s="1">
        <f t="shared" si="45"/>
        <v>0</v>
      </c>
      <c r="BL14" s="1">
        <f t="shared" si="45"/>
        <v>0</v>
      </c>
      <c r="BM14" s="1">
        <f t="shared" si="45"/>
        <v>0</v>
      </c>
      <c r="BN14" s="1">
        <f t="shared" ref="BN14:CC14" si="46">SUM(BN9,BN13)</f>
        <v>0</v>
      </c>
      <c r="BO14" s="1">
        <f t="shared" si="46"/>
        <v>0</v>
      </c>
      <c r="BP14" s="1">
        <f t="shared" si="46"/>
        <v>0</v>
      </c>
      <c r="BQ14" s="1">
        <f>SUM(BQ9,BQ13)</f>
        <v>0</v>
      </c>
      <c r="BR14" s="1">
        <f t="shared" si="46"/>
        <v>0</v>
      </c>
      <c r="BS14" s="1">
        <f t="shared" si="46"/>
        <v>0</v>
      </c>
      <c r="BT14" s="1">
        <f t="shared" si="46"/>
        <v>0</v>
      </c>
      <c r="BU14" s="1">
        <f t="shared" ref="BU14" si="47">SUM(BU9,BU13)</f>
        <v>0</v>
      </c>
      <c r="BV14" s="1">
        <f t="shared" si="46"/>
        <v>0</v>
      </c>
      <c r="BW14" s="1">
        <f t="shared" si="46"/>
        <v>0</v>
      </c>
      <c r="BX14" s="1">
        <f t="shared" si="46"/>
        <v>0</v>
      </c>
      <c r="BY14" s="1">
        <f t="shared" si="46"/>
        <v>0</v>
      </c>
      <c r="BZ14" s="1">
        <f t="shared" si="46"/>
        <v>0</v>
      </c>
      <c r="CA14" s="1">
        <f t="shared" si="46"/>
        <v>0</v>
      </c>
      <c r="CB14" s="1">
        <f t="shared" si="46"/>
        <v>0</v>
      </c>
      <c r="CC14" s="1">
        <f t="shared" si="46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2">
        <f>[1]May!$B$21</f>
        <v>0</v>
      </c>
      <c r="D18" s="2"/>
      <c r="E18" s="1">
        <f>[2]May!$B$27</f>
        <v>0</v>
      </c>
      <c r="F18" s="1">
        <f>[3]May!$B$19</f>
        <v>0</v>
      </c>
      <c r="G18" s="1">
        <f>[1]May!$B$24</f>
        <v>0</v>
      </c>
      <c r="H18" s="1"/>
      <c r="I18" s="1">
        <f>[4]May!$B$15</f>
        <v>0</v>
      </c>
      <c r="J18" s="1">
        <f>[2]May!$B$29</f>
        <v>0</v>
      </c>
      <c r="K18" s="1">
        <f>[5]May!$B$25</f>
        <v>0</v>
      </c>
      <c r="L18" s="1">
        <f>[3]May!$B$27</f>
        <v>0</v>
      </c>
      <c r="M18" s="2">
        <f>[5]May!$B$19</f>
        <v>0</v>
      </c>
      <c r="N18" s="1">
        <f>[3]May!$B$22</f>
        <v>0</v>
      </c>
      <c r="O18" s="2">
        <f>[1]May!$B$18</f>
        <v>0</v>
      </c>
      <c r="P18" s="2"/>
      <c r="Q18" s="2">
        <f>[3]May!$B$23</f>
        <v>0</v>
      </c>
      <c r="R18" s="2">
        <f>[6]May!$B$16</f>
        <v>0</v>
      </c>
      <c r="S18" s="1">
        <f>[3]May!$B$20</f>
        <v>0</v>
      </c>
      <c r="T18" s="2">
        <f>[5]May!$B$20</f>
        <v>0</v>
      </c>
      <c r="U18" s="2"/>
      <c r="V18" s="2">
        <f>[1]May!$B$20</f>
        <v>0</v>
      </c>
      <c r="W18" s="2">
        <f>[5]May!$B$21</f>
        <v>0</v>
      </c>
      <c r="X18" s="2">
        <f>[6]May!$B$17</f>
        <v>0</v>
      </c>
      <c r="Y18" s="2">
        <f>[2]May!$B$27</f>
        <v>0</v>
      </c>
      <c r="Z18" s="2">
        <f>[2]May!$B$30</f>
        <v>0</v>
      </c>
      <c r="AA18" s="2">
        <f>[5]May!$B$22</f>
        <v>0</v>
      </c>
      <c r="AB18" s="2">
        <f>[4]May!$B$16</f>
        <v>0</v>
      </c>
      <c r="AC18" s="2">
        <f>[5]May!$B$23</f>
        <v>0</v>
      </c>
      <c r="AD18" s="2">
        <f>[5]May!$B$26</f>
        <v>0</v>
      </c>
      <c r="AE18" s="2">
        <f>[5]May!$B$24</f>
        <v>0</v>
      </c>
      <c r="AF18" s="2">
        <f>[2]May!$B$32</f>
        <v>0</v>
      </c>
      <c r="AG18" s="2">
        <f>[2]May!$B$35</f>
        <v>0</v>
      </c>
      <c r="AH18" s="2">
        <f>[2]May!$B$33</f>
        <v>0</v>
      </c>
      <c r="AI18" s="2">
        <f>[2]May!$B$36</f>
        <v>0</v>
      </c>
      <c r="AJ18" s="2">
        <f>[2]May!$B$34</f>
        <v>0</v>
      </c>
      <c r="AK18" s="2">
        <f>[2]May!$B$28</f>
        <v>0</v>
      </c>
      <c r="AL18" s="2">
        <f>[6]May!$B$19</f>
        <v>0</v>
      </c>
      <c r="AM18" s="2">
        <f>[5]May!$B$18</f>
        <v>0</v>
      </c>
      <c r="AN18" s="2"/>
      <c r="AO18" s="2"/>
      <c r="AP18" s="2"/>
      <c r="AQ18" s="2">
        <f>[3]May!$B$24</f>
        <v>0</v>
      </c>
      <c r="AR18" s="2">
        <f>[4]May!$B$17</f>
        <v>0</v>
      </c>
      <c r="AS18" s="2">
        <f>[3]May!$B$26</f>
        <v>0</v>
      </c>
      <c r="AT18" s="2">
        <f>[8]May!$B$20</f>
        <v>0</v>
      </c>
      <c r="AU18" s="2">
        <f>[1]May!$B$27</f>
        <v>0</v>
      </c>
      <c r="AV18" s="2">
        <f>[2]May!$B$31</f>
        <v>0</v>
      </c>
      <c r="AW18" s="2">
        <f>[1]May!$B$23</f>
        <v>0</v>
      </c>
      <c r="AX18" s="2">
        <f>[2]May!$B$38</f>
        <v>0</v>
      </c>
      <c r="AY18" s="2">
        <f>[2]May!$B$37</f>
        <v>0</v>
      </c>
      <c r="AZ18" s="2">
        <f>[2]May!$B$42</f>
        <v>0</v>
      </c>
      <c r="BA18" s="2">
        <f>[3]May!$B$18</f>
        <v>0</v>
      </c>
      <c r="BB18" s="2">
        <f>[3]May!$B$25</f>
        <v>0</v>
      </c>
      <c r="BC18" s="2"/>
      <c r="BD18" s="2">
        <f>[2]May!$B$39</f>
        <v>0</v>
      </c>
      <c r="BE18" s="2">
        <f>[2]May!$B$40</f>
        <v>0</v>
      </c>
      <c r="BF18" s="2">
        <f>[2]May!$B$41</f>
        <v>0</v>
      </c>
      <c r="BG18" s="2"/>
      <c r="BH18" s="2"/>
      <c r="BI18" s="2">
        <f>[3]May!$B$21</f>
        <v>0</v>
      </c>
      <c r="BJ18" s="2"/>
      <c r="BK18" s="2"/>
      <c r="BL18" s="2">
        <f>[6]May!$B$15</f>
        <v>0</v>
      </c>
      <c r="BM18" s="2"/>
      <c r="BN18" s="2">
        <f>[6]May!$B$20</f>
        <v>0</v>
      </c>
      <c r="BO18" s="2">
        <f>[6]May!$B$18</f>
        <v>0</v>
      </c>
      <c r="BP18" s="2">
        <f>[1]May!$B$25</f>
        <v>0</v>
      </c>
      <c r="BQ18" s="2">
        <f>[1]May!$B$22</f>
        <v>0</v>
      </c>
      <c r="BR18" s="2">
        <f>[4]May!$B$18</f>
        <v>0</v>
      </c>
      <c r="BS18" s="2">
        <f>[6]May!$B$21</f>
        <v>0</v>
      </c>
      <c r="BT18" s="2">
        <f>[1]May!$B$26</f>
        <v>0</v>
      </c>
      <c r="BU18" s="2"/>
      <c r="BV18" s="1">
        <f>[1]May!$B$19</f>
        <v>0</v>
      </c>
      <c r="BW18" s="2">
        <f>[8]May!$B$15</f>
        <v>0</v>
      </c>
      <c r="BX18" s="2">
        <f>[8]May!$B$16</f>
        <v>0</v>
      </c>
      <c r="BY18" s="2">
        <f>[8]May!$B$17</f>
        <v>0</v>
      </c>
      <c r="BZ18" s="2">
        <f>[8]May!$B$18</f>
        <v>0</v>
      </c>
      <c r="CA18" s="2">
        <f>[8]May!$B$19</f>
        <v>0</v>
      </c>
      <c r="CB18" s="2">
        <f>[8]May!$B$21</f>
        <v>0</v>
      </c>
      <c r="CC18" s="2"/>
      <c r="CD18" s="2">
        <f>[5]May!$B$27</f>
        <v>0</v>
      </c>
      <c r="CE18" s="2"/>
      <c r="CF18" s="2">
        <f>[4]May!$B$14</f>
        <v>0</v>
      </c>
      <c r="CG18" s="2">
        <f>[2]May!$B$43</f>
        <v>0</v>
      </c>
      <c r="CH18" s="2">
        <f>[4]May!$B$19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2">
        <f>[1]May!$B$9</f>
        <v>0</v>
      </c>
      <c r="D19" s="2">
        <f>[9]May!$B$5</f>
        <v>0</v>
      </c>
      <c r="E19" s="2">
        <f>[2]May!$B$7</f>
        <v>0</v>
      </c>
      <c r="F19" s="2">
        <f>[3]May!$B$7</f>
        <v>0</v>
      </c>
      <c r="G19" s="1">
        <f>[1]May!$B$12</f>
        <v>0</v>
      </c>
      <c r="H19" s="1">
        <f>[10]May!$B$6</f>
        <v>0</v>
      </c>
      <c r="I19" s="1">
        <f>[4]May!$B$7</f>
        <v>0</v>
      </c>
      <c r="J19" s="1">
        <f>[2]May!$B$9</f>
        <v>0</v>
      </c>
      <c r="K19" s="1">
        <f>[5]May!$B$13</f>
        <v>0</v>
      </c>
      <c r="L19" s="1">
        <f>[3]May!$B$15</f>
        <v>0</v>
      </c>
      <c r="M19" s="2">
        <f>[5]May!$B$7</f>
        <v>0</v>
      </c>
      <c r="N19" s="2">
        <f>[3]May!$B$10</f>
        <v>0</v>
      </c>
      <c r="O19" s="2">
        <f>[1]May!$B$6</f>
        <v>0</v>
      </c>
      <c r="P19" s="2">
        <f>[11]May!$B$5</f>
        <v>0</v>
      </c>
      <c r="Q19" s="2">
        <f>[3]May!$B$11</f>
        <v>0</v>
      </c>
      <c r="R19" s="2">
        <f>[6]May!$B$7</f>
        <v>0</v>
      </c>
      <c r="S19" s="1">
        <f>[3]May!$B$8</f>
        <v>0</v>
      </c>
      <c r="T19" s="2">
        <f>[5]May!$B$8</f>
        <v>0</v>
      </c>
      <c r="U19" s="2">
        <f>[12]May!$B$7</f>
        <v>0</v>
      </c>
      <c r="V19" s="2">
        <f>[1]May!$B$8</f>
        <v>0</v>
      </c>
      <c r="W19" s="2">
        <f>[5]May!$B$9</f>
        <v>0</v>
      </c>
      <c r="X19" s="2">
        <f>[6]May!$B$8</f>
        <v>0</v>
      </c>
      <c r="Y19" s="2">
        <f>[2]May!$B$7</f>
        <v>0</v>
      </c>
      <c r="Z19" s="2">
        <f>[2]May!$B$10</f>
        <v>0</v>
      </c>
      <c r="AA19" s="2">
        <f>[5]May!$B$10</f>
        <v>0</v>
      </c>
      <c r="AB19" s="2">
        <f>[4]May!$B$8</f>
        <v>0</v>
      </c>
      <c r="AC19" s="2">
        <f>[5]May!$B$11</f>
        <v>0</v>
      </c>
      <c r="AD19" s="2">
        <f>[5]May!$B$14</f>
        <v>0</v>
      </c>
      <c r="AE19" s="2">
        <f>[5]May!$B$12</f>
        <v>0</v>
      </c>
      <c r="AF19" s="2">
        <f>[2]May!$B$12</f>
        <v>0</v>
      </c>
      <c r="AG19" s="2">
        <f>[2]May!$B$15</f>
        <v>0</v>
      </c>
      <c r="AH19" s="2">
        <f>[2]May!$B$13</f>
        <v>0</v>
      </c>
      <c r="AI19" s="2">
        <f>[2]May!$B$16</f>
        <v>0</v>
      </c>
      <c r="AJ19" s="2">
        <f>[2]May!$B$14</f>
        <v>0</v>
      </c>
      <c r="AK19" s="2">
        <f>[2]May!$B$8</f>
        <v>0</v>
      </c>
      <c r="AL19" s="2">
        <f>[6]May!$B$10</f>
        <v>0</v>
      </c>
      <c r="AM19" s="2">
        <f>[5]May!$B$6</f>
        <v>0</v>
      </c>
      <c r="AN19" s="2">
        <f>[12]May!$B$8</f>
        <v>0</v>
      </c>
      <c r="AO19" s="2">
        <f>[12]May!$B$9</f>
        <v>0</v>
      </c>
      <c r="AP19" s="2">
        <f>[13]May!$B$5</f>
        <v>0</v>
      </c>
      <c r="AQ19" s="2">
        <f>[3]May!$B$12</f>
        <v>0</v>
      </c>
      <c r="AR19" s="2">
        <f>[4]May!$B$9</f>
        <v>0</v>
      </c>
      <c r="AS19" s="2">
        <f>[3]May!$B$14</f>
        <v>0</v>
      </c>
      <c r="AT19" s="2">
        <f>[8]May!$B$11</f>
        <v>0</v>
      </c>
      <c r="AU19" s="2">
        <f>[1]May!$B$15</f>
        <v>0</v>
      </c>
      <c r="AV19" s="2">
        <f>[2]May!$B$11</f>
        <v>0</v>
      </c>
      <c r="AW19" s="2">
        <f>[1]May!$B$11</f>
        <v>0</v>
      </c>
      <c r="AX19" s="2">
        <f>[2]May!$B$18</f>
        <v>0</v>
      </c>
      <c r="AY19" s="2">
        <f>[2]May!$B$17</f>
        <v>0</v>
      </c>
      <c r="AZ19" s="2">
        <f>[2]May!$B$22</f>
        <v>0</v>
      </c>
      <c r="BA19" s="2">
        <f>[3]May!$B$6</f>
        <v>0</v>
      </c>
      <c r="BB19" s="2">
        <f>[3]May!$B$13</f>
        <v>0</v>
      </c>
      <c r="BC19" s="2">
        <f>[14]May!$B$5</f>
        <v>0</v>
      </c>
      <c r="BD19" s="2">
        <f>[2]May!$B$19</f>
        <v>0</v>
      </c>
      <c r="BE19" s="2">
        <f>[2]May!$B$20</f>
        <v>0</v>
      </c>
      <c r="BF19" s="2">
        <f>[2]May!$B$21</f>
        <v>0</v>
      </c>
      <c r="BG19" s="2">
        <f>[15]May!$B$5</f>
        <v>0</v>
      </c>
      <c r="BH19" s="2">
        <f>[16]May!$B$5</f>
        <v>0</v>
      </c>
      <c r="BI19" s="2">
        <f>[3]May!$B$9</f>
        <v>0</v>
      </c>
      <c r="BJ19" s="2">
        <f>[17]May!$B$5</f>
        <v>0</v>
      </c>
      <c r="BK19" s="2">
        <f>[10]May!$B$7</f>
        <v>0</v>
      </c>
      <c r="BL19" s="2">
        <f>[6]May!$B$6</f>
        <v>0</v>
      </c>
      <c r="BM19" s="2">
        <f>[12]May!$B$7</f>
        <v>0</v>
      </c>
      <c r="BN19" s="2">
        <f>[6]May!$B$11</f>
        <v>0</v>
      </c>
      <c r="BO19" s="2">
        <f>[6]May!$B$9</f>
        <v>0</v>
      </c>
      <c r="BP19" s="2">
        <f>[1]May!$B$13</f>
        <v>0</v>
      </c>
      <c r="BQ19" s="2">
        <f>[1]May!$B$10</f>
        <v>0</v>
      </c>
      <c r="BR19" s="2">
        <f>[4]May!$B$10</f>
        <v>0</v>
      </c>
      <c r="BS19" s="2">
        <f>[6]May!$B$12</f>
        <v>0</v>
      </c>
      <c r="BT19" s="2">
        <f>[1]May!$B$14</f>
        <v>0</v>
      </c>
      <c r="BU19" s="2">
        <f>[18]May!$B$5</f>
        <v>0</v>
      </c>
      <c r="BV19" s="1">
        <f>[1]May!$B$7</f>
        <v>0</v>
      </c>
      <c r="BW19" s="2">
        <f>[8]May!$B$6</f>
        <v>0</v>
      </c>
      <c r="BX19" s="2">
        <f>[8]May!$B$7</f>
        <v>0</v>
      </c>
      <c r="BY19" s="2">
        <f>[8]May!$B$8</f>
        <v>0</v>
      </c>
      <c r="BZ19" s="2">
        <f>[8]May!$B$9</f>
        <v>0</v>
      </c>
      <c r="CA19" s="2">
        <f>[8]May!$B$10</f>
        <v>0</v>
      </c>
      <c r="CB19" s="2">
        <f>[8]May!$B$12</f>
        <v>0</v>
      </c>
      <c r="CC19" s="2">
        <f>[19]May!$B$5</f>
        <v>0</v>
      </c>
      <c r="CD19" s="2">
        <f>[5]May!$B$15</f>
        <v>0</v>
      </c>
      <c r="CE19" s="2">
        <f>[20]May!$B$5</f>
        <v>0</v>
      </c>
      <c r="CF19" s="2">
        <f>[4]May!$B$6</f>
        <v>0</v>
      </c>
      <c r="CG19" s="2">
        <f>[2]May!$B$23</f>
        <v>0</v>
      </c>
      <c r="CH19" s="2">
        <f>[4]May!$B$11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[21]May!$B$17</f>
        <v>0</v>
      </c>
      <c r="D20" s="2">
        <f>[22]May!$B$17</f>
        <v>0</v>
      </c>
      <c r="E20" s="2">
        <f>[23]May!$B$17</f>
        <v>0</v>
      </c>
      <c r="F20" s="2">
        <f>[24]May!$B$17</f>
        <v>0</v>
      </c>
      <c r="G20" s="1">
        <f>[25]May!$B$17</f>
        <v>0</v>
      </c>
      <c r="H20" s="1">
        <f>[26]May!$B$17</f>
        <v>0</v>
      </c>
      <c r="I20" s="1">
        <f>[27]May!$B$17</f>
        <v>0</v>
      </c>
      <c r="J20" s="1">
        <f>[28]May!$B$17</f>
        <v>0</v>
      </c>
      <c r="K20" s="1">
        <f>[29]May!$B$17</f>
        <v>0</v>
      </c>
      <c r="L20" s="1">
        <f>[30]May!$B$17</f>
        <v>0</v>
      </c>
      <c r="M20" s="2">
        <f>[31]May!$B$17</f>
        <v>0</v>
      </c>
      <c r="N20" s="2">
        <f>[32]May!$B$17</f>
        <v>0</v>
      </c>
      <c r="O20" s="2">
        <f>[33]May!$B$17</f>
        <v>0</v>
      </c>
      <c r="P20" s="2">
        <f>[34]May!$B$17</f>
        <v>0</v>
      </c>
      <c r="Q20" s="2">
        <f>[35]May!$B$17</f>
        <v>0</v>
      </c>
      <c r="R20" s="2">
        <f>[36]May!$B$17</f>
        <v>0</v>
      </c>
      <c r="S20" s="1">
        <f>[37]May!$B$17</f>
        <v>0</v>
      </c>
      <c r="T20" s="2">
        <f>[38]May!$B$17</f>
        <v>0</v>
      </c>
      <c r="U20" s="2">
        <f>[39]May!$B$17</f>
        <v>0</v>
      </c>
      <c r="V20" s="2">
        <f>[40]May!$B$17</f>
        <v>0</v>
      </c>
      <c r="W20" s="2">
        <f>[41]May!$B$17</f>
        <v>0</v>
      </c>
      <c r="X20" s="2">
        <f>[42]May!$B$17</f>
        <v>0</v>
      </c>
      <c r="Y20" s="2">
        <f>[43]May!$B$17</f>
        <v>0</v>
      </c>
      <c r="Z20" s="2">
        <f>[44]May!$B$17</f>
        <v>0</v>
      </c>
      <c r="AA20" s="2">
        <f>[45]May!$B$17</f>
        <v>0</v>
      </c>
      <c r="AB20" s="2">
        <f>[46]May!$B$17</f>
        <v>0</v>
      </c>
      <c r="AC20" s="2">
        <f>[47]May!$B$17</f>
        <v>0</v>
      </c>
      <c r="AD20" s="2">
        <f>[48]May!$B$17</f>
        <v>0</v>
      </c>
      <c r="AE20" s="2">
        <f>[49]May!$B$17</f>
        <v>0</v>
      </c>
      <c r="AF20" s="2">
        <f>[50]May!$B$17</f>
        <v>0</v>
      </c>
      <c r="AG20" s="2">
        <f>[51]May!$B$17</f>
        <v>0</v>
      </c>
      <c r="AH20" s="2">
        <f>[52]May!$B$17</f>
        <v>0</v>
      </c>
      <c r="AI20" s="2">
        <f>[53]May!$B$17</f>
        <v>0</v>
      </c>
      <c r="AJ20" s="2">
        <f>[54]May!$B$17</f>
        <v>0</v>
      </c>
      <c r="AK20" s="2">
        <f>[55]May!$B$17</f>
        <v>0</v>
      </c>
      <c r="AL20" s="2">
        <f>[56]May!$B$17</f>
        <v>0</v>
      </c>
      <c r="AM20" s="2">
        <f>[57]May!$B$17</f>
        <v>0</v>
      </c>
      <c r="AN20" s="2">
        <f>[58]May!$B$17</f>
        <v>0</v>
      </c>
      <c r="AO20" s="2">
        <f>[59]May!$B$17</f>
        <v>0</v>
      </c>
      <c r="AP20" s="2">
        <f>[60]May!$B$17</f>
        <v>0</v>
      </c>
      <c r="AQ20" s="2">
        <f>[61]May!$B$17</f>
        <v>0</v>
      </c>
      <c r="AR20" s="2">
        <f>[62]May!$B$17</f>
        <v>0</v>
      </c>
      <c r="AS20" s="2">
        <f>[63]May!$B$17</f>
        <v>0</v>
      </c>
      <c r="AT20" s="2">
        <f>[64]May!$B$17</f>
        <v>0</v>
      </c>
      <c r="AU20" s="2">
        <f>[65]May!$B$17</f>
        <v>0</v>
      </c>
      <c r="AV20" s="2">
        <f>[66]May!$B$17</f>
        <v>0</v>
      </c>
      <c r="AW20" s="2">
        <f>[67]May!$B$17</f>
        <v>0</v>
      </c>
      <c r="AX20" s="2">
        <f>[68]May!$B$17</f>
        <v>0</v>
      </c>
      <c r="AY20" s="2">
        <f>[69]May!$B$17</f>
        <v>0</v>
      </c>
      <c r="AZ20" s="2">
        <f>[70]May!$B$17</f>
        <v>0</v>
      </c>
      <c r="BA20" s="2">
        <f>[71]May!$B$17</f>
        <v>0</v>
      </c>
      <c r="BB20" s="2">
        <f>[72]May!$B$17</f>
        <v>0</v>
      </c>
      <c r="BC20" s="2">
        <f>[73]May!$B$17</f>
        <v>0</v>
      </c>
      <c r="BD20" s="2">
        <f>[74]May!$B$17</f>
        <v>0</v>
      </c>
      <c r="BE20" s="2">
        <f>[75]May!$B$17</f>
        <v>0</v>
      </c>
      <c r="BF20" s="2">
        <f>[76]May!$B$17</f>
        <v>0</v>
      </c>
      <c r="BG20" s="2">
        <f>[77]May!$B$17</f>
        <v>0</v>
      </c>
      <c r="BH20" s="2">
        <f>[78]May!$B$17</f>
        <v>0</v>
      </c>
      <c r="BI20" s="2">
        <f>[79]May!$B$17</f>
        <v>0</v>
      </c>
      <c r="BJ20" s="2">
        <f>[80]May!$B$17</f>
        <v>0</v>
      </c>
      <c r="BK20" s="2">
        <f>[81]May!$B$17</f>
        <v>0</v>
      </c>
      <c r="BL20" s="2">
        <f>[82]May!$B$17</f>
        <v>0</v>
      </c>
      <c r="BM20" s="2">
        <f>[83]May!$B$17</f>
        <v>0</v>
      </c>
      <c r="BN20" s="2">
        <f>[84]May!$B$17</f>
        <v>0</v>
      </c>
      <c r="BO20" s="2">
        <f>[85]May!$B$17</f>
        <v>0</v>
      </c>
      <c r="BP20" s="2">
        <f>[86]May!$B$17</f>
        <v>0</v>
      </c>
      <c r="BQ20" s="2">
        <f>[87]May!$B$17</f>
        <v>0</v>
      </c>
      <c r="BR20" s="2">
        <f>[88]May!$B$17</f>
        <v>0</v>
      </c>
      <c r="BS20" s="2">
        <f>[89]May!$B$17</f>
        <v>0</v>
      </c>
      <c r="BT20" s="2">
        <f>[90]May!$B$17</f>
        <v>0</v>
      </c>
      <c r="BU20" s="2">
        <f>[91]May!$B$17</f>
        <v>0</v>
      </c>
      <c r="BV20" s="1">
        <f>[92]May!$B$17</f>
        <v>0</v>
      </c>
      <c r="BW20" s="2">
        <f>[93]May!$B$17</f>
        <v>0</v>
      </c>
      <c r="BX20" s="2">
        <f>[94]May!$B$17</f>
        <v>0</v>
      </c>
      <c r="BY20" s="2">
        <f>[95]May!$B$17</f>
        <v>0</v>
      </c>
      <c r="BZ20" s="2">
        <f>[96]May!$B$17</f>
        <v>0</v>
      </c>
      <c r="CA20" s="2">
        <f>[97]May!$B$17</f>
        <v>0</v>
      </c>
      <c r="CB20" s="2">
        <f>[98]May!$B$17</f>
        <v>0</v>
      </c>
      <c r="CC20" s="2">
        <f>[99]May!$B$17</f>
        <v>0</v>
      </c>
      <c r="CD20" s="2">
        <f>[100]May!$B$17</f>
        <v>0</v>
      </c>
      <c r="CE20" s="2">
        <f>[101]May!$B$17</f>
        <v>0</v>
      </c>
      <c r="CF20" s="2">
        <f>[102]May!$B$17</f>
        <v>0</v>
      </c>
      <c r="CG20" s="2">
        <f>[103]May!$B$17</f>
        <v>0</v>
      </c>
      <c r="CH20" s="2">
        <f>[104]May!$B$17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[21]May!$B$18</f>
        <v>0</v>
      </c>
      <c r="D21" s="2">
        <f>[22]May!$B$18</f>
        <v>0</v>
      </c>
      <c r="E21" s="2">
        <f>[23]May!$B$18</f>
        <v>0</v>
      </c>
      <c r="F21" s="2">
        <f>[24]May!$B$18</f>
        <v>0</v>
      </c>
      <c r="G21" s="1">
        <f>[25]May!$B$18</f>
        <v>0</v>
      </c>
      <c r="H21" s="1">
        <f>[26]May!$B$18</f>
        <v>0</v>
      </c>
      <c r="I21" s="1">
        <f>[27]May!$B$18</f>
        <v>0</v>
      </c>
      <c r="J21" s="1">
        <f>[28]May!$B$18</f>
        <v>0</v>
      </c>
      <c r="K21" s="1">
        <f>[29]May!$B$18</f>
        <v>0</v>
      </c>
      <c r="L21" s="1">
        <f>[30]May!$B$18</f>
        <v>0</v>
      </c>
      <c r="M21" s="2">
        <f>[31]May!$B$18</f>
        <v>0</v>
      </c>
      <c r="N21" s="2">
        <f>[32]May!$B$18</f>
        <v>0</v>
      </c>
      <c r="O21" s="2">
        <f>[33]May!$B$18</f>
        <v>0</v>
      </c>
      <c r="P21" s="2">
        <f>[34]May!$B$18</f>
        <v>0</v>
      </c>
      <c r="Q21" s="2">
        <f>[35]May!$B$18</f>
        <v>0</v>
      </c>
      <c r="R21" s="2">
        <f>[36]May!$B$18</f>
        <v>0</v>
      </c>
      <c r="S21" s="1">
        <f>[37]May!$B$18</f>
        <v>0</v>
      </c>
      <c r="T21" s="2">
        <f>[38]May!$B$18</f>
        <v>0</v>
      </c>
      <c r="U21" s="2">
        <f>[39]May!$B$18</f>
        <v>0</v>
      </c>
      <c r="V21" s="2">
        <f>[40]May!$B$18</f>
        <v>0</v>
      </c>
      <c r="W21" s="2">
        <f>[41]May!$B$18</f>
        <v>0</v>
      </c>
      <c r="X21" s="2">
        <f>[42]May!$B$18</f>
        <v>0</v>
      </c>
      <c r="Y21" s="2">
        <f>[43]May!$B$18</f>
        <v>0</v>
      </c>
      <c r="Z21" s="2">
        <f>[44]May!$B$18</f>
        <v>0</v>
      </c>
      <c r="AA21" s="2">
        <f>[45]May!$B$18</f>
        <v>0</v>
      </c>
      <c r="AB21" s="2">
        <f>[46]May!$B$18</f>
        <v>0</v>
      </c>
      <c r="AC21" s="2">
        <f>[47]May!$B$18</f>
        <v>0</v>
      </c>
      <c r="AD21" s="2">
        <f>[48]May!$B$18</f>
        <v>0</v>
      </c>
      <c r="AE21" s="2">
        <f>[49]May!$B$18</f>
        <v>0</v>
      </c>
      <c r="AF21" s="2">
        <f>[50]May!$B$18</f>
        <v>0</v>
      </c>
      <c r="AG21" s="2">
        <f>[51]May!$B$18</f>
        <v>0</v>
      </c>
      <c r="AH21" s="2">
        <f>[52]May!$B$18</f>
        <v>0</v>
      </c>
      <c r="AI21" s="2">
        <f>[53]May!$B$18</f>
        <v>0</v>
      </c>
      <c r="AJ21" s="2">
        <f>[54]May!$B$18</f>
        <v>0</v>
      </c>
      <c r="AK21" s="2">
        <f>[55]May!$B$18</f>
        <v>0</v>
      </c>
      <c r="AL21" s="2">
        <f>[56]May!$B$18</f>
        <v>0</v>
      </c>
      <c r="AM21" s="2">
        <f>[57]May!$B$18</f>
        <v>0</v>
      </c>
      <c r="AN21" s="2">
        <f>[58]May!$B$18</f>
        <v>0</v>
      </c>
      <c r="AO21" s="2">
        <f>[59]May!$B$18</f>
        <v>0</v>
      </c>
      <c r="AP21" s="2">
        <f>[60]May!$B$18</f>
        <v>0</v>
      </c>
      <c r="AQ21" s="2">
        <f>[61]May!$B$18</f>
        <v>0</v>
      </c>
      <c r="AR21" s="2">
        <f>[62]May!$B$18</f>
        <v>0</v>
      </c>
      <c r="AS21" s="2">
        <f>[63]May!$B$18</f>
        <v>0</v>
      </c>
      <c r="AT21" s="2">
        <f>[64]May!$B$18</f>
        <v>0</v>
      </c>
      <c r="AU21" s="2">
        <f>[65]May!$B$18</f>
        <v>0</v>
      </c>
      <c r="AV21" s="2">
        <f>[66]May!$B$18</f>
        <v>0</v>
      </c>
      <c r="AW21" s="2">
        <f>[67]May!$B$18</f>
        <v>0</v>
      </c>
      <c r="AX21" s="2">
        <f>[68]May!$B$18</f>
        <v>0</v>
      </c>
      <c r="AY21" s="2">
        <f>[69]May!$B$18</f>
        <v>0</v>
      </c>
      <c r="AZ21" s="2">
        <f>[70]May!$B$18</f>
        <v>0</v>
      </c>
      <c r="BA21" s="2">
        <f>[71]May!$B$18</f>
        <v>0</v>
      </c>
      <c r="BB21" s="2">
        <f>[72]May!$B$18</f>
        <v>0</v>
      </c>
      <c r="BC21" s="2">
        <f>[73]May!$B$18</f>
        <v>0</v>
      </c>
      <c r="BD21" s="2">
        <f>[74]May!$B$18</f>
        <v>0</v>
      </c>
      <c r="BE21" s="2">
        <f>[75]May!$B$18</f>
        <v>0</v>
      </c>
      <c r="BF21" s="2">
        <f>[76]May!$B$18</f>
        <v>0</v>
      </c>
      <c r="BG21" s="2">
        <f>[77]May!$B$18</f>
        <v>0</v>
      </c>
      <c r="BH21" s="2">
        <f>[78]May!$B$18</f>
        <v>0</v>
      </c>
      <c r="BI21" s="2">
        <f>[79]May!$B$18</f>
        <v>0</v>
      </c>
      <c r="BJ21" s="2">
        <f>[80]May!$B$18</f>
        <v>0</v>
      </c>
      <c r="BK21" s="2">
        <f>[81]May!$B$18</f>
        <v>0</v>
      </c>
      <c r="BL21" s="2">
        <f>[82]May!$B$18</f>
        <v>0</v>
      </c>
      <c r="BM21" s="2">
        <f>[83]May!$B$18</f>
        <v>0</v>
      </c>
      <c r="BN21" s="2">
        <f>[84]May!$B$18</f>
        <v>0</v>
      </c>
      <c r="BO21" s="2">
        <f>[85]May!$B$18</f>
        <v>0</v>
      </c>
      <c r="BP21" s="2">
        <f>[86]May!$B$18</f>
        <v>0</v>
      </c>
      <c r="BQ21" s="2">
        <f>[87]May!$B$18</f>
        <v>0</v>
      </c>
      <c r="BR21" s="2">
        <f>[88]May!$B$18</f>
        <v>0</v>
      </c>
      <c r="BS21" s="2">
        <f>[89]May!$B$18</f>
        <v>0</v>
      </c>
      <c r="BT21" s="2">
        <f>[90]May!$B$18</f>
        <v>0</v>
      </c>
      <c r="BU21" s="2">
        <f>[91]May!$B$18</f>
        <v>0</v>
      </c>
      <c r="BV21" s="1">
        <f>[92]May!$B$18</f>
        <v>0</v>
      </c>
      <c r="BW21" s="2">
        <f>[93]May!$B$18</f>
        <v>0</v>
      </c>
      <c r="BX21" s="2">
        <f>[94]May!$B$18</f>
        <v>0</v>
      </c>
      <c r="BY21" s="2">
        <f>[95]May!$B$18</f>
        <v>0</v>
      </c>
      <c r="BZ21" s="2">
        <f>[96]May!$B$18</f>
        <v>0</v>
      </c>
      <c r="CA21" s="2">
        <f>[97]May!$B$18</f>
        <v>0</v>
      </c>
      <c r="CB21" s="2">
        <f>[98]May!$B$18</f>
        <v>0</v>
      </c>
      <c r="CC21" s="2">
        <f>[99]May!$B$18</f>
        <v>0</v>
      </c>
      <c r="CD21" s="2">
        <f>[100]May!$B$18</f>
        <v>0</v>
      </c>
      <c r="CE21" s="2">
        <f>[101]May!$B$18</f>
        <v>0</v>
      </c>
      <c r="CF21" s="2">
        <f>[102]May!$B$18</f>
        <v>0</v>
      </c>
      <c r="CG21" s="2">
        <f>[103]May!$B$18</f>
        <v>0</v>
      </c>
      <c r="CH21" s="2">
        <f>[104]May!$B$18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>SUM(C18:C21)</f>
        <v>0</v>
      </c>
      <c r="D22" s="2">
        <f>SUM(D18:D21)</f>
        <v>0</v>
      </c>
      <c r="E22" s="2">
        <f>SUM(E18:E21)</f>
        <v>0</v>
      </c>
      <c r="F22" s="2">
        <f t="shared" ref="F22:BG22" si="48">SUM(F18:F21)</f>
        <v>0</v>
      </c>
      <c r="G22" s="2">
        <f t="shared" ref="G22:N22" si="49">SUM(G18:G21)</f>
        <v>0</v>
      </c>
      <c r="H22" s="2">
        <f t="shared" si="49"/>
        <v>0</v>
      </c>
      <c r="I22" s="2">
        <f t="shared" si="49"/>
        <v>0</v>
      </c>
      <c r="J22" s="2">
        <f t="shared" si="49"/>
        <v>0</v>
      </c>
      <c r="K22" s="2">
        <f t="shared" si="49"/>
        <v>0</v>
      </c>
      <c r="L22" s="2">
        <f t="shared" si="49"/>
        <v>0</v>
      </c>
      <c r="M22" s="2">
        <f t="shared" si="49"/>
        <v>0</v>
      </c>
      <c r="N22" s="2">
        <f t="shared" si="49"/>
        <v>0</v>
      </c>
      <c r="O22" s="2">
        <f t="shared" ref="O22:Q22" si="50">SUM(O18:O21)</f>
        <v>0</v>
      </c>
      <c r="P22" s="2">
        <f t="shared" si="50"/>
        <v>0</v>
      </c>
      <c r="Q22" s="2">
        <f t="shared" si="50"/>
        <v>0</v>
      </c>
      <c r="R22" s="2">
        <f t="shared" si="48"/>
        <v>0</v>
      </c>
      <c r="S22" s="2">
        <f>SUM(S18:S21)</f>
        <v>0</v>
      </c>
      <c r="T22" s="2">
        <f t="shared" ref="T22:X22" si="51">SUM(T18:T21)</f>
        <v>0</v>
      </c>
      <c r="U22" s="2">
        <f t="shared" si="51"/>
        <v>0</v>
      </c>
      <c r="V22" s="2">
        <f t="shared" si="51"/>
        <v>0</v>
      </c>
      <c r="W22" s="2">
        <f t="shared" si="51"/>
        <v>0</v>
      </c>
      <c r="X22" s="2">
        <f t="shared" si="51"/>
        <v>0</v>
      </c>
      <c r="Y22" s="2">
        <f t="shared" si="48"/>
        <v>0</v>
      </c>
      <c r="Z22" s="2">
        <f t="shared" si="48"/>
        <v>0</v>
      </c>
      <c r="AA22" s="2">
        <f t="shared" ref="AA22:AF22" si="52">SUM(AA18:AA21)</f>
        <v>0</v>
      </c>
      <c r="AB22" s="2">
        <f t="shared" si="52"/>
        <v>0</v>
      </c>
      <c r="AC22" s="2">
        <f t="shared" si="52"/>
        <v>0</v>
      </c>
      <c r="AD22" s="2">
        <f t="shared" si="52"/>
        <v>0</v>
      </c>
      <c r="AE22" s="2">
        <f t="shared" si="52"/>
        <v>0</v>
      </c>
      <c r="AF22" s="2">
        <f t="shared" si="52"/>
        <v>0</v>
      </c>
      <c r="AG22" s="2">
        <f t="shared" ref="AG22:AI22" si="53">SUM(AG18:AG21)</f>
        <v>0</v>
      </c>
      <c r="AH22" s="2">
        <f t="shared" si="53"/>
        <v>0</v>
      </c>
      <c r="AI22" s="2">
        <f t="shared" si="53"/>
        <v>0</v>
      </c>
      <c r="AJ22" s="2">
        <f t="shared" ref="AJ22:AT22" si="54">SUM(AJ18:AJ21)</f>
        <v>0</v>
      </c>
      <c r="AK22" s="2">
        <f t="shared" si="54"/>
        <v>0</v>
      </c>
      <c r="AL22" s="2">
        <f t="shared" si="54"/>
        <v>0</v>
      </c>
      <c r="AM22" s="2">
        <f t="shared" si="54"/>
        <v>0</v>
      </c>
      <c r="AN22" s="2">
        <f t="shared" ref="AN22:AO22" si="55">SUM(AN18:AN21)</f>
        <v>0</v>
      </c>
      <c r="AO22" s="2">
        <f t="shared" si="55"/>
        <v>0</v>
      </c>
      <c r="AP22" s="2">
        <f t="shared" si="54"/>
        <v>0</v>
      </c>
      <c r="AQ22" s="2">
        <f t="shared" si="54"/>
        <v>0</v>
      </c>
      <c r="AR22" s="2">
        <f t="shared" si="54"/>
        <v>0</v>
      </c>
      <c r="AS22" s="2">
        <f t="shared" si="54"/>
        <v>0</v>
      </c>
      <c r="AT22" s="2">
        <f t="shared" si="54"/>
        <v>0</v>
      </c>
      <c r="AU22" s="2">
        <f t="shared" ref="AU22:BA22" si="56">SUM(AU18:AU21)</f>
        <v>0</v>
      </c>
      <c r="AV22" s="2">
        <f t="shared" si="56"/>
        <v>0</v>
      </c>
      <c r="AW22" s="2">
        <f t="shared" si="56"/>
        <v>0</v>
      </c>
      <c r="AX22" s="2">
        <f t="shared" si="56"/>
        <v>0</v>
      </c>
      <c r="AY22" s="2">
        <f t="shared" si="56"/>
        <v>0</v>
      </c>
      <c r="AZ22" s="2">
        <f t="shared" si="56"/>
        <v>0</v>
      </c>
      <c r="BA22" s="2">
        <f t="shared" si="56"/>
        <v>0</v>
      </c>
      <c r="BB22" s="2">
        <f t="shared" si="48"/>
        <v>0</v>
      </c>
      <c r="BC22" s="2">
        <f t="shared" si="48"/>
        <v>0</v>
      </c>
      <c r="BD22" s="2">
        <f t="shared" ref="BD22" si="57">SUM(BD18:BD21)</f>
        <v>0</v>
      </c>
      <c r="BE22" s="2">
        <f t="shared" si="48"/>
        <v>0</v>
      </c>
      <c r="BF22" s="2">
        <f t="shared" si="48"/>
        <v>0</v>
      </c>
      <c r="BG22" s="2">
        <f t="shared" si="48"/>
        <v>0</v>
      </c>
      <c r="BH22" s="2">
        <f t="shared" ref="BH22:BM22" si="58">SUM(BH18:BH21)</f>
        <v>0</v>
      </c>
      <c r="BI22" s="2">
        <f t="shared" si="58"/>
        <v>0</v>
      </c>
      <c r="BJ22" s="2">
        <f t="shared" si="58"/>
        <v>0</v>
      </c>
      <c r="BK22" s="2">
        <f t="shared" si="58"/>
        <v>0</v>
      </c>
      <c r="BL22" s="2">
        <f t="shared" si="58"/>
        <v>0</v>
      </c>
      <c r="BM22" s="2">
        <f t="shared" si="58"/>
        <v>0</v>
      </c>
      <c r="BN22" s="2">
        <f t="shared" ref="BN22:CC22" si="59">SUM(BN18:BN21)</f>
        <v>0</v>
      </c>
      <c r="BO22" s="2">
        <f t="shared" si="59"/>
        <v>0</v>
      </c>
      <c r="BP22" s="2">
        <f t="shared" si="59"/>
        <v>0</v>
      </c>
      <c r="BQ22" s="2">
        <f>SUM(BQ18:BQ21)</f>
        <v>0</v>
      </c>
      <c r="BR22" s="2">
        <f t="shared" si="59"/>
        <v>0</v>
      </c>
      <c r="BS22" s="2">
        <f t="shared" si="59"/>
        <v>0</v>
      </c>
      <c r="BT22" s="2">
        <f t="shared" si="59"/>
        <v>0</v>
      </c>
      <c r="BU22" s="2">
        <f t="shared" ref="BU22" si="60">SUM(BU18:BU21)</f>
        <v>0</v>
      </c>
      <c r="BV22" s="2">
        <f t="shared" si="59"/>
        <v>0</v>
      </c>
      <c r="BW22" s="2">
        <f t="shared" si="59"/>
        <v>0</v>
      </c>
      <c r="BX22" s="2">
        <f t="shared" si="59"/>
        <v>0</v>
      </c>
      <c r="BY22" s="2">
        <f t="shared" si="59"/>
        <v>0</v>
      </c>
      <c r="BZ22" s="2">
        <f t="shared" si="59"/>
        <v>0</v>
      </c>
      <c r="CA22" s="2">
        <f t="shared" si="59"/>
        <v>0</v>
      </c>
      <c r="CB22" s="2">
        <f t="shared" si="59"/>
        <v>0</v>
      </c>
      <c r="CC22" s="2">
        <f t="shared" si="59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[21]May!$B$19</f>
        <v>0</v>
      </c>
      <c r="D24" s="2">
        <f>[22]May!$B$19</f>
        <v>0</v>
      </c>
      <c r="E24" s="1">
        <f>[23]May!$B$19</f>
        <v>0</v>
      </c>
      <c r="F24" s="1">
        <f>[24]May!$B$19</f>
        <v>0</v>
      </c>
      <c r="G24" s="1">
        <f>[25]May!$B$19</f>
        <v>0</v>
      </c>
      <c r="H24" s="1">
        <f>[26]May!$B$19</f>
        <v>0</v>
      </c>
      <c r="I24" s="1">
        <f>[27]May!$B$19</f>
        <v>0</v>
      </c>
      <c r="J24" s="1">
        <f>[28]May!$B$19</f>
        <v>0</v>
      </c>
      <c r="K24" s="1">
        <f>[29]May!$B$19</f>
        <v>0</v>
      </c>
      <c r="L24" s="1">
        <f>[30]May!$B$19</f>
        <v>0</v>
      </c>
      <c r="M24" s="2">
        <f>[31]May!$B$19</f>
        <v>0</v>
      </c>
      <c r="N24" s="2">
        <f>[32]May!$B$19</f>
        <v>0</v>
      </c>
      <c r="O24" s="2">
        <f>[33]May!$B$19</f>
        <v>0</v>
      </c>
      <c r="P24" s="2">
        <f>[34]May!$B$19</f>
        <v>0</v>
      </c>
      <c r="Q24" s="2">
        <f>[35]May!$B$19</f>
        <v>0</v>
      </c>
      <c r="R24" s="2">
        <f>[36]May!$B$19</f>
        <v>0</v>
      </c>
      <c r="S24" s="1">
        <f>[37]May!$B$19</f>
        <v>0</v>
      </c>
      <c r="T24" s="2">
        <f>[38]May!$B$19</f>
        <v>0</v>
      </c>
      <c r="U24" s="2">
        <f>[39]May!$B$19</f>
        <v>0</v>
      </c>
      <c r="V24" s="2">
        <f>[40]May!$B$19</f>
        <v>0</v>
      </c>
      <c r="W24" s="2">
        <f>[41]May!$B$19</f>
        <v>0</v>
      </c>
      <c r="X24" s="2">
        <f>[42]May!$B$19</f>
        <v>0</v>
      </c>
      <c r="Y24" s="2">
        <f>[43]May!$B$19</f>
        <v>0</v>
      </c>
      <c r="Z24" s="2">
        <f>[44]May!$B$19</f>
        <v>0</v>
      </c>
      <c r="AA24" s="2">
        <f>[45]May!$B$19</f>
        <v>0</v>
      </c>
      <c r="AB24" s="2">
        <f>[46]May!$B$19</f>
        <v>0</v>
      </c>
      <c r="AC24" s="2">
        <f>[47]May!$B$19</f>
        <v>0</v>
      </c>
      <c r="AD24" s="2">
        <f>[48]May!$B$19</f>
        <v>0</v>
      </c>
      <c r="AE24" s="2">
        <f>[49]May!$B$19</f>
        <v>0</v>
      </c>
      <c r="AF24" s="2">
        <f>[50]May!$B$19</f>
        <v>0</v>
      </c>
      <c r="AG24" s="2">
        <f>[51]May!$B$19</f>
        <v>0</v>
      </c>
      <c r="AH24" s="2">
        <f>[52]May!$B$19</f>
        <v>0</v>
      </c>
      <c r="AI24" s="2">
        <f>[53]May!$B$19</f>
        <v>0</v>
      </c>
      <c r="AJ24" s="2">
        <f>[54]May!$B$19</f>
        <v>0</v>
      </c>
      <c r="AK24" s="2">
        <f>[55]May!$B$19</f>
        <v>0</v>
      </c>
      <c r="AL24" s="2">
        <f>[56]May!$B$19</f>
        <v>0</v>
      </c>
      <c r="AM24" s="2">
        <f>[57]May!$B$19</f>
        <v>0</v>
      </c>
      <c r="AN24" s="2">
        <f>[58]May!$B$19</f>
        <v>0</v>
      </c>
      <c r="AO24" s="2">
        <f>[59]May!$B$19</f>
        <v>0</v>
      </c>
      <c r="AP24" s="2">
        <f>[60]May!$B$19</f>
        <v>0</v>
      </c>
      <c r="AQ24" s="2">
        <f>[61]May!$B$19</f>
        <v>0</v>
      </c>
      <c r="AR24" s="2">
        <f>[62]May!$B$19</f>
        <v>0</v>
      </c>
      <c r="AS24" s="2">
        <f>[63]May!$B$19</f>
        <v>0</v>
      </c>
      <c r="AT24" s="2">
        <f>[64]May!$B$19</f>
        <v>0</v>
      </c>
      <c r="AU24" s="2">
        <f>[65]May!$B$19</f>
        <v>0</v>
      </c>
      <c r="AV24" s="2">
        <f>[66]May!$B$19</f>
        <v>0</v>
      </c>
      <c r="AW24" s="2">
        <f>[67]May!$B$19</f>
        <v>0</v>
      </c>
      <c r="AX24" s="2">
        <f>[68]May!$B$19</f>
        <v>0</v>
      </c>
      <c r="AY24" s="2">
        <f>[69]May!$B$19</f>
        <v>0</v>
      </c>
      <c r="AZ24" s="2">
        <f>[70]May!$B$19</f>
        <v>0</v>
      </c>
      <c r="BA24" s="2">
        <f>[71]May!$B$19</f>
        <v>0</v>
      </c>
      <c r="BB24" s="2">
        <f>[72]May!$B$19</f>
        <v>0</v>
      </c>
      <c r="BC24" s="2">
        <f>[73]May!$B$19</f>
        <v>0</v>
      </c>
      <c r="BD24" s="2">
        <f>[74]May!$B$19</f>
        <v>0</v>
      </c>
      <c r="BE24" s="2">
        <f>[75]May!$B$19</f>
        <v>0</v>
      </c>
      <c r="BF24" s="2">
        <f>[76]May!$B$19</f>
        <v>0</v>
      </c>
      <c r="BG24" s="2">
        <f>[77]May!$B$19</f>
        <v>0</v>
      </c>
      <c r="BH24" s="2">
        <f>[78]May!$B$19</f>
        <v>0</v>
      </c>
      <c r="BI24" s="2">
        <f>[79]May!$B$19</f>
        <v>0</v>
      </c>
      <c r="BJ24" s="2">
        <f>[80]May!$B$19</f>
        <v>0</v>
      </c>
      <c r="BK24" s="2">
        <f>[81]May!$B$19</f>
        <v>0</v>
      </c>
      <c r="BL24" s="2">
        <f>[82]May!$B$19</f>
        <v>0</v>
      </c>
      <c r="BM24" s="2">
        <f>[83]May!$B$19</f>
        <v>0</v>
      </c>
      <c r="BN24" s="2">
        <f>[84]May!$B$19</f>
        <v>0</v>
      </c>
      <c r="BO24" s="2">
        <f>[85]May!$B$19</f>
        <v>0</v>
      </c>
      <c r="BP24" s="2">
        <f>[86]May!$B$19</f>
        <v>0</v>
      </c>
      <c r="BQ24" s="2">
        <f>[87]May!$B$19</f>
        <v>0</v>
      </c>
      <c r="BR24" s="2">
        <f>[88]May!$B$19</f>
        <v>0</v>
      </c>
      <c r="BS24" s="2">
        <f>[89]May!$B$19</f>
        <v>0</v>
      </c>
      <c r="BT24" s="2">
        <f>[90]May!$B$19</f>
        <v>0</v>
      </c>
      <c r="BU24" s="2">
        <f>[91]May!$B$19</f>
        <v>0</v>
      </c>
      <c r="BV24" s="1">
        <f>[92]May!$B$19</f>
        <v>0</v>
      </c>
      <c r="BW24" s="2">
        <f>[93]May!$B$19</f>
        <v>0</v>
      </c>
      <c r="BX24" s="2">
        <f>[94]May!$B$19</f>
        <v>0</v>
      </c>
      <c r="BY24" s="2">
        <f>[95]May!$B$19</f>
        <v>0</v>
      </c>
      <c r="BZ24" s="2">
        <f>[96]May!$B$19</f>
        <v>0</v>
      </c>
      <c r="CA24" s="2">
        <f>[97]May!$B$19</f>
        <v>0</v>
      </c>
      <c r="CB24" s="2">
        <f>[98]May!$B$19</f>
        <v>0</v>
      </c>
      <c r="CC24" s="2">
        <f>[99]May!$B$19</f>
        <v>0</v>
      </c>
      <c r="CD24" s="2">
        <f>[100]May!$B$19</f>
        <v>0</v>
      </c>
      <c r="CE24" s="2">
        <f>[101]May!$B$19</f>
        <v>0</v>
      </c>
      <c r="CF24" s="2">
        <f>[102]May!$B$19</f>
        <v>0</v>
      </c>
      <c r="CG24" s="2">
        <f>[103]May!$B$19</f>
        <v>0</v>
      </c>
      <c r="CH24" s="2">
        <f>[104]May!$B$19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[21]May!$B$20</f>
        <v>0</v>
      </c>
      <c r="D25" s="2">
        <f>[22]May!$B$20</f>
        <v>0</v>
      </c>
      <c r="E25" s="1">
        <f>[23]May!$B$20</f>
        <v>0</v>
      </c>
      <c r="F25" s="1">
        <f>[24]May!$B$20</f>
        <v>0</v>
      </c>
      <c r="G25" s="1">
        <f>[25]May!$B$20</f>
        <v>0</v>
      </c>
      <c r="H25" s="1">
        <f>[26]May!$B$20</f>
        <v>0</v>
      </c>
      <c r="I25" s="1">
        <f>[27]May!$B$20</f>
        <v>0</v>
      </c>
      <c r="J25" s="1">
        <f>[28]May!$B$20</f>
        <v>0</v>
      </c>
      <c r="K25" s="1">
        <f>[29]May!$B$20</f>
        <v>0</v>
      </c>
      <c r="L25" s="1">
        <f>[30]May!$B$20</f>
        <v>0</v>
      </c>
      <c r="M25" s="2">
        <f>[31]May!$B$20</f>
        <v>0</v>
      </c>
      <c r="N25" s="2">
        <f>[32]May!$B$20</f>
        <v>0</v>
      </c>
      <c r="O25" s="2">
        <f>[33]May!$B$20</f>
        <v>0</v>
      </c>
      <c r="P25" s="2">
        <f>[34]May!$B$20</f>
        <v>0</v>
      </c>
      <c r="Q25" s="2">
        <f>[35]May!$B$20</f>
        <v>0</v>
      </c>
      <c r="R25" s="2">
        <f>[36]May!$B$20</f>
        <v>0</v>
      </c>
      <c r="S25" s="1">
        <f>[37]May!$B$20</f>
        <v>0</v>
      </c>
      <c r="T25" s="2">
        <f>[38]May!$B$20</f>
        <v>0</v>
      </c>
      <c r="U25" s="2">
        <f>[39]May!$B$20</f>
        <v>0</v>
      </c>
      <c r="V25" s="2">
        <f>[40]May!$B$20</f>
        <v>0</v>
      </c>
      <c r="W25" s="2">
        <f>[41]May!$B$20</f>
        <v>0</v>
      </c>
      <c r="X25" s="2">
        <f>[42]May!$B$20</f>
        <v>0</v>
      </c>
      <c r="Y25" s="2">
        <f>[43]May!$B$20</f>
        <v>0</v>
      </c>
      <c r="Z25" s="2">
        <f>[44]May!$B$20</f>
        <v>0</v>
      </c>
      <c r="AA25" s="2">
        <f>[45]May!$B$20</f>
        <v>0</v>
      </c>
      <c r="AB25" s="2">
        <f>[46]May!$B$20</f>
        <v>0</v>
      </c>
      <c r="AC25" s="2">
        <f>[47]May!$B$20</f>
        <v>0</v>
      </c>
      <c r="AD25" s="2">
        <f>[48]May!$B$20</f>
        <v>0</v>
      </c>
      <c r="AE25" s="2">
        <f>[49]May!$B$20</f>
        <v>0</v>
      </c>
      <c r="AF25" s="2">
        <f>[50]May!$B$20</f>
        <v>0</v>
      </c>
      <c r="AG25" s="2">
        <f>[51]May!$B$20</f>
        <v>0</v>
      </c>
      <c r="AH25" s="2">
        <f>[52]May!$B$20</f>
        <v>0</v>
      </c>
      <c r="AI25" s="2">
        <f>[53]May!$B$20</f>
        <v>0</v>
      </c>
      <c r="AJ25" s="2">
        <f>[54]May!$B$20</f>
        <v>0</v>
      </c>
      <c r="AK25" s="2">
        <f>[55]May!$B$20</f>
        <v>0</v>
      </c>
      <c r="AL25" s="2">
        <f>[56]May!$B$20</f>
        <v>0</v>
      </c>
      <c r="AM25" s="2">
        <f>[57]May!$B$20</f>
        <v>0</v>
      </c>
      <c r="AN25" s="2">
        <f>[58]May!$B$20</f>
        <v>0</v>
      </c>
      <c r="AO25" s="2">
        <f>[59]May!$B$20</f>
        <v>0</v>
      </c>
      <c r="AP25" s="2">
        <f>[60]May!$B$20</f>
        <v>0</v>
      </c>
      <c r="AQ25" s="2">
        <f>[61]May!$B$20</f>
        <v>0</v>
      </c>
      <c r="AR25" s="2">
        <f>[62]May!$B$20</f>
        <v>0</v>
      </c>
      <c r="AS25" s="2">
        <f>[63]May!$B$20</f>
        <v>0</v>
      </c>
      <c r="AT25" s="2">
        <f>[64]May!$B$20</f>
        <v>0</v>
      </c>
      <c r="AU25" s="2">
        <f>[65]May!$B$20</f>
        <v>0</v>
      </c>
      <c r="AV25" s="2">
        <f>[66]May!$B$20</f>
        <v>0</v>
      </c>
      <c r="AW25" s="2">
        <f>[67]May!$B$20</f>
        <v>0</v>
      </c>
      <c r="AX25" s="2">
        <f>[68]May!$B$20</f>
        <v>0</v>
      </c>
      <c r="AY25" s="2">
        <f>[69]May!$B$20</f>
        <v>0</v>
      </c>
      <c r="AZ25" s="2">
        <f>[70]May!$B$20</f>
        <v>0</v>
      </c>
      <c r="BA25" s="2">
        <f>[71]May!$B$20</f>
        <v>0</v>
      </c>
      <c r="BB25" s="2">
        <f>[72]May!$B$20</f>
        <v>0</v>
      </c>
      <c r="BC25" s="2">
        <f>[73]May!$B$20</f>
        <v>0</v>
      </c>
      <c r="BD25" s="2">
        <f>[74]May!$B$20</f>
        <v>0</v>
      </c>
      <c r="BE25" s="2">
        <f>[75]May!$B$20</f>
        <v>0</v>
      </c>
      <c r="BF25" s="2">
        <f>[76]May!$B$20</f>
        <v>0</v>
      </c>
      <c r="BG25" s="2">
        <f>[77]May!$B$20</f>
        <v>0</v>
      </c>
      <c r="BH25" s="2">
        <f>[78]May!$B$20</f>
        <v>0</v>
      </c>
      <c r="BI25" s="2">
        <f>[79]May!$B$20</f>
        <v>0</v>
      </c>
      <c r="BJ25" s="2">
        <f>[80]May!$B$20</f>
        <v>0</v>
      </c>
      <c r="BK25" s="2">
        <f>[81]May!$B$20</f>
        <v>0</v>
      </c>
      <c r="BL25" s="2">
        <f>[82]May!$B$20</f>
        <v>0</v>
      </c>
      <c r="BM25" s="2">
        <f>[83]May!$B$20</f>
        <v>0</v>
      </c>
      <c r="BN25" s="2">
        <f>[84]May!$B$20</f>
        <v>0</v>
      </c>
      <c r="BO25" s="2">
        <f>[85]May!$B$20</f>
        <v>0</v>
      </c>
      <c r="BP25" s="2">
        <f>[86]May!$B$20</f>
        <v>0</v>
      </c>
      <c r="BQ25" s="2">
        <f>[87]May!$B$20</f>
        <v>0</v>
      </c>
      <c r="BR25" s="2">
        <f>[88]May!$B$20</f>
        <v>0</v>
      </c>
      <c r="BS25" s="2">
        <f>[89]May!$B$20</f>
        <v>0</v>
      </c>
      <c r="BT25" s="2">
        <f>[90]May!$B$20</f>
        <v>0</v>
      </c>
      <c r="BU25" s="2">
        <f>[91]May!$B$20</f>
        <v>0</v>
      </c>
      <c r="BV25" s="1">
        <f>[92]May!$B$20</f>
        <v>0</v>
      </c>
      <c r="BW25" s="2">
        <f>[93]May!$B$20</f>
        <v>0</v>
      </c>
      <c r="BX25" s="2">
        <f>[94]May!$B$20</f>
        <v>0</v>
      </c>
      <c r="BY25" s="2">
        <f>[95]May!$B$20</f>
        <v>0</v>
      </c>
      <c r="BZ25" s="2">
        <f>[96]May!$B$20</f>
        <v>0</v>
      </c>
      <c r="CA25" s="2">
        <f>[97]May!$B$20</f>
        <v>0</v>
      </c>
      <c r="CB25" s="2">
        <f>[98]May!$B$20</f>
        <v>0</v>
      </c>
      <c r="CC25" s="2">
        <f>[99]May!$B$20</f>
        <v>0</v>
      </c>
      <c r="CD25" s="2">
        <f>[100]May!$B$20</f>
        <v>0</v>
      </c>
      <c r="CE25" s="2">
        <f>[101]May!$B$20</f>
        <v>0</v>
      </c>
      <c r="CF25" s="2">
        <f>[102]May!$B$20</f>
        <v>0</v>
      </c>
      <c r="CG25" s="2">
        <f>[103]May!$B$20</f>
        <v>0</v>
      </c>
      <c r="CH25" s="2">
        <f>[104]May!$B$20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>SUM(E24:E25)</f>
        <v>0</v>
      </c>
      <c r="F26" s="1">
        <f t="shared" ref="F26:BE26" si="61">SUM(F24:F25)</f>
        <v>0</v>
      </c>
      <c r="G26" s="1">
        <f t="shared" ref="G26:N26" si="62">SUM(G24:G25)</f>
        <v>0</v>
      </c>
      <c r="H26" s="1">
        <f t="shared" si="62"/>
        <v>0</v>
      </c>
      <c r="I26" s="1">
        <f t="shared" si="62"/>
        <v>0</v>
      </c>
      <c r="J26" s="1">
        <f t="shared" si="62"/>
        <v>0</v>
      </c>
      <c r="K26" s="1">
        <f t="shared" si="62"/>
        <v>0</v>
      </c>
      <c r="L26" s="1">
        <f t="shared" si="62"/>
        <v>0</v>
      </c>
      <c r="M26" s="1">
        <f t="shared" si="62"/>
        <v>0</v>
      </c>
      <c r="N26" s="1">
        <f t="shared" si="62"/>
        <v>0</v>
      </c>
      <c r="O26" s="1">
        <f t="shared" ref="O26:Q26" si="63">SUM(O24:O25)</f>
        <v>0</v>
      </c>
      <c r="P26" s="1">
        <f t="shared" ref="P26" si="64">SUM(P24:P25)</f>
        <v>0</v>
      </c>
      <c r="Q26" s="1">
        <f t="shared" si="63"/>
        <v>0</v>
      </c>
      <c r="R26" s="1">
        <f t="shared" si="61"/>
        <v>0</v>
      </c>
      <c r="S26" s="1">
        <f>SUM(S24:S25)</f>
        <v>0</v>
      </c>
      <c r="T26" s="1">
        <f t="shared" ref="T26:X26" si="65">SUM(T24:T25)</f>
        <v>0</v>
      </c>
      <c r="U26" s="1">
        <f t="shared" si="65"/>
        <v>0</v>
      </c>
      <c r="V26" s="1">
        <f t="shared" si="65"/>
        <v>0</v>
      </c>
      <c r="W26" s="1">
        <f t="shared" si="65"/>
        <v>0</v>
      </c>
      <c r="X26" s="1">
        <f t="shared" si="65"/>
        <v>0</v>
      </c>
      <c r="Y26" s="1">
        <f t="shared" si="61"/>
        <v>0</v>
      </c>
      <c r="Z26" s="1">
        <f t="shared" ref="Z26" si="66">SUM(Z24:Z25)</f>
        <v>0</v>
      </c>
      <c r="AA26" s="1">
        <f t="shared" ref="AA26:AF26" si="67">SUM(AA24:AA25)</f>
        <v>0</v>
      </c>
      <c r="AB26" s="1">
        <f t="shared" si="67"/>
        <v>0</v>
      </c>
      <c r="AC26" s="1">
        <f t="shared" si="67"/>
        <v>0</v>
      </c>
      <c r="AD26" s="1">
        <f t="shared" si="67"/>
        <v>0</v>
      </c>
      <c r="AE26" s="1">
        <f t="shared" si="67"/>
        <v>0</v>
      </c>
      <c r="AF26" s="1">
        <f t="shared" si="67"/>
        <v>0</v>
      </c>
      <c r="AG26" s="1">
        <f t="shared" ref="AG26:AI26" si="68">SUM(AG24:AG25)</f>
        <v>0</v>
      </c>
      <c r="AH26" s="1">
        <f t="shared" si="68"/>
        <v>0</v>
      </c>
      <c r="AI26" s="1">
        <f t="shared" si="68"/>
        <v>0</v>
      </c>
      <c r="AJ26" s="1">
        <f t="shared" ref="AJ26:AT26" si="69">SUM(AJ24:AJ25)</f>
        <v>0</v>
      </c>
      <c r="AK26" s="1">
        <f t="shared" si="69"/>
        <v>0</v>
      </c>
      <c r="AL26" s="1">
        <f t="shared" si="69"/>
        <v>0</v>
      </c>
      <c r="AM26" s="1">
        <f t="shared" si="69"/>
        <v>0</v>
      </c>
      <c r="AN26" s="1">
        <f t="shared" ref="AN26:AO26" si="70">SUM(AN24:AN25)</f>
        <v>0</v>
      </c>
      <c r="AO26" s="1">
        <f t="shared" si="70"/>
        <v>0</v>
      </c>
      <c r="AP26" s="1">
        <f t="shared" si="69"/>
        <v>0</v>
      </c>
      <c r="AQ26" s="1">
        <f t="shared" si="69"/>
        <v>0</v>
      </c>
      <c r="AR26" s="1">
        <f t="shared" si="69"/>
        <v>0</v>
      </c>
      <c r="AS26" s="1">
        <f t="shared" si="69"/>
        <v>0</v>
      </c>
      <c r="AT26" s="1">
        <f t="shared" si="69"/>
        <v>0</v>
      </c>
      <c r="AU26" s="1">
        <f t="shared" ref="AU26:BA26" si="71">SUM(AU24:AU25)</f>
        <v>0</v>
      </c>
      <c r="AV26" s="1">
        <f t="shared" si="71"/>
        <v>0</v>
      </c>
      <c r="AW26" s="1">
        <f t="shared" si="71"/>
        <v>0</v>
      </c>
      <c r="AX26" s="1">
        <f t="shared" si="71"/>
        <v>0</v>
      </c>
      <c r="AY26" s="1">
        <f t="shared" si="71"/>
        <v>0</v>
      </c>
      <c r="AZ26" s="1">
        <f t="shared" si="71"/>
        <v>0</v>
      </c>
      <c r="BA26" s="1">
        <f t="shared" si="71"/>
        <v>0</v>
      </c>
      <c r="BB26" s="1">
        <f t="shared" ref="BB26:BD26" si="72">SUM(BB24:BB25)</f>
        <v>0</v>
      </c>
      <c r="BC26" s="1">
        <f t="shared" ref="BC26" si="73">SUM(BC24:BC25)</f>
        <v>0</v>
      </c>
      <c r="BD26" s="1">
        <f t="shared" si="72"/>
        <v>0</v>
      </c>
      <c r="BE26" s="1">
        <f t="shared" si="61"/>
        <v>0</v>
      </c>
      <c r="BF26" s="1">
        <f t="shared" ref="BF26:BG26" si="74">SUM(BF24:BF25)</f>
        <v>0</v>
      </c>
      <c r="BG26" s="1">
        <f t="shared" si="74"/>
        <v>0</v>
      </c>
      <c r="BH26" s="1">
        <f t="shared" ref="BH26:BM26" si="75">SUM(BH24:BH25)</f>
        <v>0</v>
      </c>
      <c r="BI26" s="1">
        <f t="shared" si="75"/>
        <v>0</v>
      </c>
      <c r="BJ26" s="1">
        <f t="shared" si="75"/>
        <v>0</v>
      </c>
      <c r="BK26" s="1">
        <f t="shared" si="75"/>
        <v>0</v>
      </c>
      <c r="BL26" s="1">
        <f t="shared" si="75"/>
        <v>0</v>
      </c>
      <c r="BM26" s="1">
        <f t="shared" si="75"/>
        <v>0</v>
      </c>
      <c r="BN26" s="1">
        <f t="shared" ref="BN26:CC26" si="76">SUM(BN24:BN25)</f>
        <v>0</v>
      </c>
      <c r="BO26" s="1">
        <f t="shared" si="76"/>
        <v>0</v>
      </c>
      <c r="BP26" s="1">
        <f t="shared" si="76"/>
        <v>0</v>
      </c>
      <c r="BQ26" s="1">
        <f>SUM(BQ24:BQ25)</f>
        <v>0</v>
      </c>
      <c r="BR26" s="1">
        <f t="shared" si="76"/>
        <v>0</v>
      </c>
      <c r="BS26" s="1">
        <f t="shared" si="76"/>
        <v>0</v>
      </c>
      <c r="BT26" s="1">
        <f t="shared" si="76"/>
        <v>0</v>
      </c>
      <c r="BU26" s="1">
        <f t="shared" ref="BU26" si="77">SUM(BU24:BU25)</f>
        <v>0</v>
      </c>
      <c r="BV26" s="1">
        <f t="shared" si="76"/>
        <v>0</v>
      </c>
      <c r="BW26" s="1">
        <f t="shared" si="76"/>
        <v>0</v>
      </c>
      <c r="BX26" s="1">
        <f t="shared" si="76"/>
        <v>0</v>
      </c>
      <c r="BY26" s="1">
        <f t="shared" si="76"/>
        <v>0</v>
      </c>
      <c r="BZ26" s="1">
        <f t="shared" si="76"/>
        <v>0</v>
      </c>
      <c r="CA26" s="1">
        <f t="shared" si="76"/>
        <v>0</v>
      </c>
      <c r="CB26" s="1">
        <f t="shared" si="76"/>
        <v>0</v>
      </c>
      <c r="CC26" s="1">
        <f t="shared" si="76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>SUM(C22,C26)</f>
        <v>0</v>
      </c>
      <c r="D27" s="1">
        <f>SUM(D22,D26)</f>
        <v>0</v>
      </c>
      <c r="E27" s="1">
        <f>SUM(E22,E26)</f>
        <v>0</v>
      </c>
      <c r="F27" s="1">
        <f t="shared" ref="F27:BE27" si="78">SUM(F22,F26)</f>
        <v>0</v>
      </c>
      <c r="G27" s="1">
        <f t="shared" ref="G27:N27" si="79">SUM(G22,G26)</f>
        <v>0</v>
      </c>
      <c r="H27" s="1">
        <f t="shared" si="79"/>
        <v>0</v>
      </c>
      <c r="I27" s="1">
        <f t="shared" si="79"/>
        <v>0</v>
      </c>
      <c r="J27" s="1">
        <f t="shared" si="79"/>
        <v>0</v>
      </c>
      <c r="K27" s="1">
        <f t="shared" si="79"/>
        <v>0</v>
      </c>
      <c r="L27" s="1">
        <f t="shared" si="79"/>
        <v>0</v>
      </c>
      <c r="M27" s="1">
        <f t="shared" si="79"/>
        <v>0</v>
      </c>
      <c r="N27" s="1">
        <f t="shared" si="79"/>
        <v>0</v>
      </c>
      <c r="O27" s="1">
        <f t="shared" ref="O27:Q27" si="80">SUM(O22,O26)</f>
        <v>0</v>
      </c>
      <c r="P27" s="1">
        <f t="shared" ref="P27" si="81">SUM(P22,P26)</f>
        <v>0</v>
      </c>
      <c r="Q27" s="1">
        <f t="shared" si="80"/>
        <v>0</v>
      </c>
      <c r="R27" s="1">
        <f t="shared" si="78"/>
        <v>0</v>
      </c>
      <c r="S27" s="1">
        <f t="shared" ref="S27:X27" si="82">SUM(S22,S26)</f>
        <v>0</v>
      </c>
      <c r="T27" s="1">
        <f t="shared" si="82"/>
        <v>0</v>
      </c>
      <c r="U27" s="1">
        <f t="shared" si="82"/>
        <v>0</v>
      </c>
      <c r="V27" s="1">
        <f t="shared" si="82"/>
        <v>0</v>
      </c>
      <c r="W27" s="1">
        <f t="shared" si="82"/>
        <v>0</v>
      </c>
      <c r="X27" s="1">
        <f t="shared" si="82"/>
        <v>0</v>
      </c>
      <c r="Y27" s="1">
        <f t="shared" si="78"/>
        <v>0</v>
      </c>
      <c r="Z27" s="1">
        <f t="shared" ref="Z27" si="83">SUM(Z22,Z26)</f>
        <v>0</v>
      </c>
      <c r="AA27" s="1">
        <f>SUM(AA22,AA26)</f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84">SUM(AG22,AG26)</f>
        <v>0</v>
      </c>
      <c r="AH27" s="1">
        <f t="shared" si="84"/>
        <v>0</v>
      </c>
      <c r="AI27" s="1">
        <f t="shared" si="84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AZ27" si="85">SUM(AQ22,AQ26)</f>
        <v>0</v>
      </c>
      <c r="AR27" s="1">
        <f t="shared" si="85"/>
        <v>0</v>
      </c>
      <c r="AS27" s="1">
        <f t="shared" si="85"/>
        <v>0</v>
      </c>
      <c r="AT27" s="1">
        <f t="shared" si="85"/>
        <v>0</v>
      </c>
      <c r="AU27" s="1">
        <f t="shared" si="85"/>
        <v>0</v>
      </c>
      <c r="AV27" s="1">
        <f t="shared" si="85"/>
        <v>0</v>
      </c>
      <c r="AW27" s="1">
        <f t="shared" si="85"/>
        <v>0</v>
      </c>
      <c r="AX27" s="1">
        <f t="shared" ref="AX27" si="86">SUM(AX22,AX26)</f>
        <v>0</v>
      </c>
      <c r="AY27" s="1">
        <f t="shared" si="85"/>
        <v>0</v>
      </c>
      <c r="AZ27" s="1">
        <f t="shared" si="85"/>
        <v>0</v>
      </c>
      <c r="BA27" s="1">
        <f t="shared" ref="BA27" si="87">SUM(BA22,BA26)</f>
        <v>0</v>
      </c>
      <c r="BB27" s="1">
        <f t="shared" ref="BB27:BD27" si="88">SUM(BB22,BB26)</f>
        <v>0</v>
      </c>
      <c r="BC27" s="1">
        <f t="shared" ref="BC27" si="89">SUM(BC22,BC26)</f>
        <v>0</v>
      </c>
      <c r="BD27" s="1">
        <f t="shared" si="88"/>
        <v>0</v>
      </c>
      <c r="BE27" s="1">
        <f t="shared" si="78"/>
        <v>0</v>
      </c>
      <c r="BF27" s="1">
        <f t="shared" ref="BF27:BG27" si="90">SUM(BF22,BF26)</f>
        <v>0</v>
      </c>
      <c r="BG27" s="1">
        <f t="shared" si="90"/>
        <v>0</v>
      </c>
      <c r="BH27" s="1">
        <f t="shared" ref="BH27:BM27" si="91">SUM(BH22,BH26)</f>
        <v>0</v>
      </c>
      <c r="BI27" s="1">
        <f t="shared" si="91"/>
        <v>0</v>
      </c>
      <c r="BJ27" s="1">
        <f t="shared" si="91"/>
        <v>0</v>
      </c>
      <c r="BK27" s="1">
        <f t="shared" si="91"/>
        <v>0</v>
      </c>
      <c r="BL27" s="1">
        <f t="shared" si="91"/>
        <v>0</v>
      </c>
      <c r="BM27" s="1">
        <f t="shared" si="91"/>
        <v>0</v>
      </c>
      <c r="BN27" s="1">
        <f t="shared" ref="BN27:CC27" si="92">SUM(BN22,BN26)</f>
        <v>0</v>
      </c>
      <c r="BO27" s="1">
        <f t="shared" si="92"/>
        <v>0</v>
      </c>
      <c r="BP27" s="1">
        <f t="shared" si="92"/>
        <v>0</v>
      </c>
      <c r="BQ27" s="1">
        <f>SUM(BQ22,BQ26)</f>
        <v>0</v>
      </c>
      <c r="BR27" s="1">
        <f t="shared" si="92"/>
        <v>0</v>
      </c>
      <c r="BS27" s="1">
        <f t="shared" si="92"/>
        <v>0</v>
      </c>
      <c r="BT27" s="1">
        <f t="shared" si="92"/>
        <v>0</v>
      </c>
      <c r="BU27" s="1">
        <f t="shared" ref="BU27" si="93">SUM(BU22,BU26)</f>
        <v>0</v>
      </c>
      <c r="BV27" s="1">
        <f t="shared" si="92"/>
        <v>0</v>
      </c>
      <c r="BW27" s="1">
        <f t="shared" si="92"/>
        <v>0</v>
      </c>
      <c r="BX27" s="1">
        <f t="shared" si="92"/>
        <v>0</v>
      </c>
      <c r="BY27" s="1">
        <f t="shared" si="92"/>
        <v>0</v>
      </c>
      <c r="BZ27" s="1">
        <f t="shared" si="92"/>
        <v>0</v>
      </c>
      <c r="CA27" s="1">
        <f t="shared" si="92"/>
        <v>0</v>
      </c>
      <c r="CB27" s="1">
        <f t="shared" si="92"/>
        <v>0</v>
      </c>
      <c r="CC27" s="1">
        <f t="shared" si="92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94">C11/C24</f>
        <v>#DIV/0!</v>
      </c>
      <c r="D29" s="3" t="e">
        <f t="shared" ref="D29" si="95">D11/D24</f>
        <v>#DIV/0!</v>
      </c>
      <c r="E29" s="3" t="e">
        <f t="shared" si="94"/>
        <v>#DIV/0!</v>
      </c>
      <c r="F29" s="3" t="e">
        <f t="shared" si="94"/>
        <v>#DIV/0!</v>
      </c>
      <c r="G29" s="3" t="e">
        <f t="shared" si="94"/>
        <v>#DIV/0!</v>
      </c>
      <c r="H29" s="3" t="e">
        <f t="shared" si="94"/>
        <v>#DIV/0!</v>
      </c>
      <c r="I29" s="3" t="e">
        <f t="shared" si="94"/>
        <v>#DIV/0!</v>
      </c>
      <c r="J29" s="3" t="e">
        <f t="shared" si="94"/>
        <v>#DIV/0!</v>
      </c>
      <c r="K29" s="3" t="e">
        <f t="shared" si="94"/>
        <v>#DIV/0!</v>
      </c>
      <c r="L29" s="3" t="e">
        <f t="shared" si="94"/>
        <v>#DIV/0!</v>
      </c>
      <c r="M29" s="3" t="e">
        <f>M11/M24</f>
        <v>#DIV/0!</v>
      </c>
      <c r="N29" s="3" t="e">
        <f t="shared" si="94"/>
        <v>#DIV/0!</v>
      </c>
      <c r="O29" s="3" t="e">
        <f t="shared" si="94"/>
        <v>#DIV/0!</v>
      </c>
      <c r="P29" s="3" t="e">
        <f t="shared" ref="P29" si="96">P11/P24</f>
        <v>#DIV/0!</v>
      </c>
      <c r="Q29" s="3" t="e">
        <f t="shared" si="94"/>
        <v>#DIV/0!</v>
      </c>
      <c r="R29" s="3" t="e">
        <f t="shared" si="94"/>
        <v>#DIV/0!</v>
      </c>
      <c r="S29" s="3" t="e">
        <f>S11/S24</f>
        <v>#DIV/0!</v>
      </c>
      <c r="T29" s="3" t="e">
        <f t="shared" si="94"/>
        <v>#DIV/0!</v>
      </c>
      <c r="U29" s="3" t="e">
        <f t="shared" si="94"/>
        <v>#DIV/0!</v>
      </c>
      <c r="V29" s="3" t="e">
        <f t="shared" si="94"/>
        <v>#DIV/0!</v>
      </c>
      <c r="W29" s="3" t="e">
        <f t="shared" si="94"/>
        <v>#DIV/0!</v>
      </c>
      <c r="X29" s="3" t="e">
        <f t="shared" si="94"/>
        <v>#DIV/0!</v>
      </c>
      <c r="Y29" s="3" t="e">
        <f t="shared" si="94"/>
        <v>#DIV/0!</v>
      </c>
      <c r="Z29" s="3" t="e">
        <f t="shared" ref="Z29" si="97">Z11/Z24</f>
        <v>#DIV/0!</v>
      </c>
      <c r="AA29" s="3" t="e">
        <f t="shared" si="94"/>
        <v>#DIV/0!</v>
      </c>
      <c r="AB29" s="3" t="e">
        <f t="shared" si="94"/>
        <v>#DIV/0!</v>
      </c>
      <c r="AC29" s="3" t="e">
        <f t="shared" si="94"/>
        <v>#DIV/0!</v>
      </c>
      <c r="AD29" s="3" t="e">
        <f t="shared" si="94"/>
        <v>#DIV/0!</v>
      </c>
      <c r="AE29" s="3" t="e">
        <f t="shared" si="94"/>
        <v>#DIV/0!</v>
      </c>
      <c r="AF29" s="3" t="e">
        <f t="shared" si="94"/>
        <v>#DIV/0!</v>
      </c>
      <c r="AG29" s="3" t="e">
        <f t="shared" si="94"/>
        <v>#DIV/0!</v>
      </c>
      <c r="AH29" s="3" t="e">
        <f t="shared" si="94"/>
        <v>#DIV/0!</v>
      </c>
      <c r="AI29" s="3" t="e">
        <f t="shared" si="94"/>
        <v>#DIV/0!</v>
      </c>
      <c r="AJ29" s="3" t="e">
        <f t="shared" si="94"/>
        <v>#DIV/0!</v>
      </c>
      <c r="AK29" s="3" t="e">
        <f t="shared" si="94"/>
        <v>#DIV/0!</v>
      </c>
      <c r="AL29" s="3" t="e">
        <f t="shared" si="94"/>
        <v>#DIV/0!</v>
      </c>
      <c r="AM29" s="3" t="e">
        <f t="shared" si="94"/>
        <v>#DIV/0!</v>
      </c>
      <c r="AN29" s="3" t="e">
        <f t="shared" ref="AN29:AO29" si="98">AN11/AN24</f>
        <v>#DIV/0!</v>
      </c>
      <c r="AO29" s="3" t="e">
        <f t="shared" si="98"/>
        <v>#DIV/0!</v>
      </c>
      <c r="AP29" s="3" t="e">
        <f t="shared" si="94"/>
        <v>#DIV/0!</v>
      </c>
      <c r="AQ29" s="3" t="e">
        <f t="shared" si="94"/>
        <v>#DIV/0!</v>
      </c>
      <c r="AR29" s="3" t="e">
        <f t="shared" si="94"/>
        <v>#DIV/0!</v>
      </c>
      <c r="AS29" s="3" t="e">
        <f t="shared" si="94"/>
        <v>#DIV/0!</v>
      </c>
      <c r="AT29" s="3" t="e">
        <f t="shared" si="94"/>
        <v>#DIV/0!</v>
      </c>
      <c r="AU29" s="3" t="e">
        <f t="shared" si="94"/>
        <v>#DIV/0!</v>
      </c>
      <c r="AV29" s="3" t="e">
        <f t="shared" si="94"/>
        <v>#DIV/0!</v>
      </c>
      <c r="AW29" s="3" t="e">
        <f t="shared" si="94"/>
        <v>#DIV/0!</v>
      </c>
      <c r="AX29" s="3" t="e">
        <f t="shared" ref="AX29" si="99">AX11/AX24</f>
        <v>#DIV/0!</v>
      </c>
      <c r="AY29" s="3" t="e">
        <f t="shared" si="94"/>
        <v>#DIV/0!</v>
      </c>
      <c r="AZ29" s="3" t="e">
        <f t="shared" si="94"/>
        <v>#DIV/0!</v>
      </c>
      <c r="BA29" s="3" t="e">
        <f t="shared" ref="BA29" si="100">BA11/BA24</f>
        <v>#DIV/0!</v>
      </c>
      <c r="BB29" s="3" t="e">
        <f t="shared" si="94"/>
        <v>#DIV/0!</v>
      </c>
      <c r="BC29" s="3" t="e">
        <f t="shared" ref="BC29" si="101">BC11/BC24</f>
        <v>#DIV/0!</v>
      </c>
      <c r="BD29" s="3" t="e">
        <f t="shared" ref="BD29" si="102">BD11/BD24</f>
        <v>#DIV/0!</v>
      </c>
      <c r="BE29" s="3" t="e">
        <f t="shared" si="94"/>
        <v>#DIV/0!</v>
      </c>
      <c r="BF29" s="3" t="e">
        <f t="shared" si="94"/>
        <v>#DIV/0!</v>
      </c>
      <c r="BG29" s="3" t="e">
        <f t="shared" si="94"/>
        <v>#DIV/0!</v>
      </c>
      <c r="BH29" s="3" t="e">
        <f t="shared" si="94"/>
        <v>#DIV/0!</v>
      </c>
      <c r="BI29" s="3" t="e">
        <f t="shared" si="94"/>
        <v>#DIV/0!</v>
      </c>
      <c r="BJ29" s="3" t="e">
        <f t="shared" ref="BJ29" si="103">BJ11/BJ24</f>
        <v>#DIV/0!</v>
      </c>
      <c r="BK29" s="3" t="e">
        <f t="shared" si="94"/>
        <v>#DIV/0!</v>
      </c>
      <c r="BL29" s="3" t="e">
        <f>BL11/BL24</f>
        <v>#DIV/0!</v>
      </c>
      <c r="BM29" s="3" t="e">
        <f t="shared" ref="BM29:CH29" si="104">BM11/BM24</f>
        <v>#DIV/0!</v>
      </c>
      <c r="BN29" s="3" t="e">
        <f t="shared" si="104"/>
        <v>#DIV/0!</v>
      </c>
      <c r="BO29" s="3" t="e">
        <f t="shared" si="104"/>
        <v>#DIV/0!</v>
      </c>
      <c r="BP29" s="3" t="e">
        <f t="shared" si="104"/>
        <v>#DIV/0!</v>
      </c>
      <c r="BQ29" s="3" t="e">
        <f>BQ11/BQ24</f>
        <v>#DIV/0!</v>
      </c>
      <c r="BR29" s="3" t="e">
        <f t="shared" si="104"/>
        <v>#DIV/0!</v>
      </c>
      <c r="BS29" s="3" t="e">
        <f t="shared" si="104"/>
        <v>#DIV/0!</v>
      </c>
      <c r="BT29" s="3" t="e">
        <f t="shared" si="104"/>
        <v>#DIV/0!</v>
      </c>
      <c r="BU29" s="3" t="e">
        <f t="shared" ref="BU29" si="105">BU11/BU24</f>
        <v>#DIV/0!</v>
      </c>
      <c r="BV29" s="3" t="e">
        <f t="shared" si="104"/>
        <v>#DIV/0!</v>
      </c>
      <c r="BW29" s="3" t="e">
        <f t="shared" si="104"/>
        <v>#DIV/0!</v>
      </c>
      <c r="BX29" s="3" t="e">
        <f t="shared" si="104"/>
        <v>#DIV/0!</v>
      </c>
      <c r="BY29" s="3" t="e">
        <f t="shared" si="104"/>
        <v>#DIV/0!</v>
      </c>
      <c r="BZ29" s="3" t="e">
        <f t="shared" si="104"/>
        <v>#DIV/0!</v>
      </c>
      <c r="CA29" s="3" t="e">
        <f t="shared" si="104"/>
        <v>#DIV/0!</v>
      </c>
      <c r="CB29" s="3" t="e">
        <f t="shared" si="104"/>
        <v>#DIV/0!</v>
      </c>
      <c r="CC29" s="3" t="e">
        <f t="shared" si="104"/>
        <v>#DIV/0!</v>
      </c>
      <c r="CD29" s="3" t="e">
        <f t="shared" si="104"/>
        <v>#DIV/0!</v>
      </c>
      <c r="CE29" s="3" t="e">
        <f t="shared" ref="CE29" si="106">CE11/CE24</f>
        <v>#DIV/0!</v>
      </c>
      <c r="CF29" s="3" t="e">
        <f t="shared" si="104"/>
        <v>#DIV/0!</v>
      </c>
      <c r="CG29" s="3" t="e">
        <f t="shared" si="104"/>
        <v>#DIV/0!</v>
      </c>
      <c r="CH29" s="3" t="e">
        <f t="shared" si="104"/>
        <v>#DIV/0!</v>
      </c>
      <c r="CI29" s="2"/>
    </row>
    <row r="30" spans="1:87" x14ac:dyDescent="0.2">
      <c r="A30" s="1" t="s">
        <v>43</v>
      </c>
      <c r="B30" s="1"/>
      <c r="C30" s="3" t="e">
        <f t="shared" ref="C30:BK30" si="107">C6/C19</f>
        <v>#DIV/0!</v>
      </c>
      <c r="D30" s="3" t="e">
        <f t="shared" ref="D30" si="108">D6/D19</f>
        <v>#DIV/0!</v>
      </c>
      <c r="E30" s="3" t="e">
        <f t="shared" si="107"/>
        <v>#DIV/0!</v>
      </c>
      <c r="F30" s="3" t="e">
        <f t="shared" si="107"/>
        <v>#DIV/0!</v>
      </c>
      <c r="G30" s="3" t="e">
        <f t="shared" si="107"/>
        <v>#DIV/0!</v>
      </c>
      <c r="H30" s="3" t="e">
        <f t="shared" si="107"/>
        <v>#DIV/0!</v>
      </c>
      <c r="I30" s="3" t="e">
        <f t="shared" si="107"/>
        <v>#DIV/0!</v>
      </c>
      <c r="J30" s="3" t="e">
        <f t="shared" si="107"/>
        <v>#DIV/0!</v>
      </c>
      <c r="K30" s="3" t="e">
        <f t="shared" si="107"/>
        <v>#DIV/0!</v>
      </c>
      <c r="L30" s="3" t="e">
        <f t="shared" si="107"/>
        <v>#DIV/0!</v>
      </c>
      <c r="M30" s="3" t="e">
        <f t="shared" si="107"/>
        <v>#DIV/0!</v>
      </c>
      <c r="N30" s="3" t="e">
        <f t="shared" si="107"/>
        <v>#DIV/0!</v>
      </c>
      <c r="O30" s="3" t="e">
        <f t="shared" si="107"/>
        <v>#DIV/0!</v>
      </c>
      <c r="P30" s="3" t="e">
        <f t="shared" ref="P30" si="109">P6/P19</f>
        <v>#DIV/0!</v>
      </c>
      <c r="Q30" s="3" t="e">
        <f t="shared" si="107"/>
        <v>#DIV/0!</v>
      </c>
      <c r="R30" s="3" t="e">
        <f t="shared" si="107"/>
        <v>#DIV/0!</v>
      </c>
      <c r="S30" s="3" t="e">
        <f>S6/S19</f>
        <v>#DIV/0!</v>
      </c>
      <c r="T30" s="3" t="e">
        <f t="shared" si="107"/>
        <v>#DIV/0!</v>
      </c>
      <c r="U30" s="3" t="e">
        <f t="shared" si="107"/>
        <v>#DIV/0!</v>
      </c>
      <c r="V30" s="3" t="e">
        <f t="shared" si="107"/>
        <v>#DIV/0!</v>
      </c>
      <c r="W30" s="3" t="e">
        <f t="shared" si="107"/>
        <v>#DIV/0!</v>
      </c>
      <c r="X30" s="3" t="e">
        <f t="shared" si="107"/>
        <v>#DIV/0!</v>
      </c>
      <c r="Y30" s="3" t="e">
        <f t="shared" si="107"/>
        <v>#DIV/0!</v>
      </c>
      <c r="Z30" s="3" t="e">
        <f t="shared" ref="Z30" si="110">Z6/Z19</f>
        <v>#DIV/0!</v>
      </c>
      <c r="AA30" s="3" t="e">
        <f t="shared" si="107"/>
        <v>#DIV/0!</v>
      </c>
      <c r="AB30" s="3" t="e">
        <f t="shared" si="107"/>
        <v>#DIV/0!</v>
      </c>
      <c r="AC30" s="3" t="e">
        <f t="shared" si="107"/>
        <v>#DIV/0!</v>
      </c>
      <c r="AD30" s="3" t="e">
        <f t="shared" si="107"/>
        <v>#DIV/0!</v>
      </c>
      <c r="AE30" s="3" t="e">
        <f t="shared" si="107"/>
        <v>#DIV/0!</v>
      </c>
      <c r="AF30" s="3" t="e">
        <f t="shared" si="107"/>
        <v>#DIV/0!</v>
      </c>
      <c r="AG30" s="3" t="e">
        <f t="shared" si="107"/>
        <v>#DIV/0!</v>
      </c>
      <c r="AH30" s="3" t="e">
        <f t="shared" si="107"/>
        <v>#DIV/0!</v>
      </c>
      <c r="AI30" s="3" t="e">
        <f t="shared" si="107"/>
        <v>#DIV/0!</v>
      </c>
      <c r="AJ30" s="3" t="e">
        <f t="shared" si="107"/>
        <v>#DIV/0!</v>
      </c>
      <c r="AK30" s="3" t="e">
        <f t="shared" si="107"/>
        <v>#DIV/0!</v>
      </c>
      <c r="AL30" s="3" t="e">
        <f t="shared" si="107"/>
        <v>#DIV/0!</v>
      </c>
      <c r="AM30" s="3" t="e">
        <f t="shared" si="107"/>
        <v>#DIV/0!</v>
      </c>
      <c r="AN30" s="3" t="e">
        <f t="shared" ref="AN30:AO30" si="111">AN6/AN19</f>
        <v>#DIV/0!</v>
      </c>
      <c r="AO30" s="3" t="e">
        <f t="shared" si="111"/>
        <v>#DIV/0!</v>
      </c>
      <c r="AP30" s="3" t="e">
        <f t="shared" si="107"/>
        <v>#DIV/0!</v>
      </c>
      <c r="AQ30" s="3" t="e">
        <f t="shared" si="107"/>
        <v>#DIV/0!</v>
      </c>
      <c r="AR30" s="3" t="e">
        <f t="shared" si="107"/>
        <v>#DIV/0!</v>
      </c>
      <c r="AS30" s="3" t="e">
        <f t="shared" si="107"/>
        <v>#DIV/0!</v>
      </c>
      <c r="AT30" s="3" t="e">
        <f t="shared" si="107"/>
        <v>#DIV/0!</v>
      </c>
      <c r="AU30" s="3" t="e">
        <f t="shared" si="107"/>
        <v>#DIV/0!</v>
      </c>
      <c r="AV30" s="3" t="e">
        <f t="shared" si="107"/>
        <v>#DIV/0!</v>
      </c>
      <c r="AW30" s="3" t="e">
        <f t="shared" si="107"/>
        <v>#DIV/0!</v>
      </c>
      <c r="AX30" s="3" t="e">
        <f t="shared" ref="AX30" si="112">AX6/AX19</f>
        <v>#DIV/0!</v>
      </c>
      <c r="AY30" s="3" t="e">
        <f t="shared" si="107"/>
        <v>#DIV/0!</v>
      </c>
      <c r="AZ30" s="3" t="e">
        <f t="shared" si="107"/>
        <v>#DIV/0!</v>
      </c>
      <c r="BA30" s="3" t="e">
        <f t="shared" ref="BA30" si="113">BA6/BA19</f>
        <v>#DIV/0!</v>
      </c>
      <c r="BB30" s="3" t="e">
        <f t="shared" si="107"/>
        <v>#DIV/0!</v>
      </c>
      <c r="BC30" s="3" t="e">
        <f t="shared" ref="BC30" si="114">BC6/BC19</f>
        <v>#DIV/0!</v>
      </c>
      <c r="BD30" s="3" t="e">
        <f t="shared" ref="BD30" si="115">BD6/BD19</f>
        <v>#DIV/0!</v>
      </c>
      <c r="BE30" s="3" t="e">
        <f t="shared" si="107"/>
        <v>#DIV/0!</v>
      </c>
      <c r="BF30" s="3" t="e">
        <f t="shared" si="107"/>
        <v>#DIV/0!</v>
      </c>
      <c r="BG30" s="3" t="e">
        <f t="shared" si="107"/>
        <v>#DIV/0!</v>
      </c>
      <c r="BH30" s="3" t="e">
        <f t="shared" si="107"/>
        <v>#DIV/0!</v>
      </c>
      <c r="BI30" s="3" t="e">
        <f t="shared" si="107"/>
        <v>#DIV/0!</v>
      </c>
      <c r="BJ30" s="3" t="e">
        <f t="shared" ref="BJ30" si="116">BJ6/BJ19</f>
        <v>#DIV/0!</v>
      </c>
      <c r="BK30" s="3" t="e">
        <f t="shared" si="107"/>
        <v>#DIV/0!</v>
      </c>
      <c r="BL30" s="3" t="e">
        <f>BL6/BL19</f>
        <v>#DIV/0!</v>
      </c>
      <c r="BM30" s="3" t="e">
        <f t="shared" ref="BM30:CH30" si="117">BM6/BM19</f>
        <v>#DIV/0!</v>
      </c>
      <c r="BN30" s="3" t="e">
        <f t="shared" si="117"/>
        <v>#DIV/0!</v>
      </c>
      <c r="BO30" s="3" t="e">
        <f t="shared" si="117"/>
        <v>#DIV/0!</v>
      </c>
      <c r="BP30" s="3" t="e">
        <f t="shared" si="117"/>
        <v>#DIV/0!</v>
      </c>
      <c r="BQ30" s="3" t="e">
        <f>BQ6/BQ19</f>
        <v>#DIV/0!</v>
      </c>
      <c r="BR30" s="3" t="e">
        <f t="shared" si="117"/>
        <v>#DIV/0!</v>
      </c>
      <c r="BS30" s="3" t="e">
        <f t="shared" si="117"/>
        <v>#DIV/0!</v>
      </c>
      <c r="BT30" s="3" t="e">
        <f t="shared" si="117"/>
        <v>#DIV/0!</v>
      </c>
      <c r="BU30" s="3" t="e">
        <f t="shared" ref="BU30" si="118">BU6/BU19</f>
        <v>#DIV/0!</v>
      </c>
      <c r="BV30" s="3" t="e">
        <f t="shared" si="117"/>
        <v>#DIV/0!</v>
      </c>
      <c r="BW30" s="3" t="e">
        <f t="shared" si="117"/>
        <v>#DIV/0!</v>
      </c>
      <c r="BX30" s="3" t="e">
        <f t="shared" si="117"/>
        <v>#DIV/0!</v>
      </c>
      <c r="BY30" s="3" t="e">
        <f t="shared" si="117"/>
        <v>#DIV/0!</v>
      </c>
      <c r="BZ30" s="3" t="e">
        <f t="shared" si="117"/>
        <v>#DIV/0!</v>
      </c>
      <c r="CA30" s="3" t="e">
        <f t="shared" si="117"/>
        <v>#DIV/0!</v>
      </c>
      <c r="CB30" s="3" t="e">
        <f t="shared" si="117"/>
        <v>#DIV/0!</v>
      </c>
      <c r="CC30" s="3" t="e">
        <f t="shared" si="117"/>
        <v>#DIV/0!</v>
      </c>
      <c r="CD30" s="3" t="e">
        <f t="shared" si="117"/>
        <v>#DIV/0!</v>
      </c>
      <c r="CE30" s="3" t="e">
        <f t="shared" ref="CE30" si="119">CE6/CE19</f>
        <v>#DIV/0!</v>
      </c>
      <c r="CF30" s="3" t="e">
        <f t="shared" si="117"/>
        <v>#DIV/0!</v>
      </c>
      <c r="CG30" s="3" t="e">
        <f t="shared" si="117"/>
        <v>#DIV/0!</v>
      </c>
      <c r="CH30" s="3" t="e">
        <f t="shared" si="117"/>
        <v>#DIV/0!</v>
      </c>
      <c r="CI30" s="2"/>
    </row>
    <row r="31" spans="1:87" x14ac:dyDescent="0.2">
      <c r="A31" s="1" t="s">
        <v>44</v>
      </c>
      <c r="B31" s="1"/>
      <c r="C31" s="3" t="e">
        <f t="shared" ref="C31:BK31" si="120">SUM(C5:C7,C11)/SUM(C18:C20,C24)</f>
        <v>#DIV/0!</v>
      </c>
      <c r="D31" s="3" t="e">
        <f t="shared" ref="D31" si="121">SUM(D5:D7,D11)/SUM(D18:D20,D24)</f>
        <v>#DIV/0!</v>
      </c>
      <c r="E31" s="3" t="e">
        <f t="shared" si="120"/>
        <v>#DIV/0!</v>
      </c>
      <c r="F31" s="3" t="e">
        <f t="shared" si="120"/>
        <v>#DIV/0!</v>
      </c>
      <c r="G31" s="3" t="e">
        <f t="shared" si="120"/>
        <v>#DIV/0!</v>
      </c>
      <c r="H31" s="3" t="e">
        <f t="shared" si="120"/>
        <v>#DIV/0!</v>
      </c>
      <c r="I31" s="3" t="e">
        <f t="shared" si="120"/>
        <v>#DIV/0!</v>
      </c>
      <c r="J31" s="3" t="e">
        <f t="shared" si="120"/>
        <v>#DIV/0!</v>
      </c>
      <c r="K31" s="3" t="e">
        <f t="shared" si="120"/>
        <v>#DIV/0!</v>
      </c>
      <c r="L31" s="3" t="e">
        <f t="shared" si="120"/>
        <v>#DIV/0!</v>
      </c>
      <c r="M31" s="3" t="e">
        <f t="shared" si="120"/>
        <v>#DIV/0!</v>
      </c>
      <c r="N31" s="3" t="e">
        <f t="shared" si="120"/>
        <v>#DIV/0!</v>
      </c>
      <c r="O31" s="3" t="e">
        <f t="shared" si="120"/>
        <v>#DIV/0!</v>
      </c>
      <c r="P31" s="3" t="e">
        <f t="shared" ref="P31" si="122">SUM(P5:P7,P11)/SUM(P18:P20,P24)</f>
        <v>#DIV/0!</v>
      </c>
      <c r="Q31" s="3" t="e">
        <f t="shared" si="120"/>
        <v>#DIV/0!</v>
      </c>
      <c r="R31" s="3" t="e">
        <f t="shared" si="120"/>
        <v>#DIV/0!</v>
      </c>
      <c r="S31" s="3" t="e">
        <f>SUM(S5:S7,S11)/SUM(S18:S20,S24)</f>
        <v>#DIV/0!</v>
      </c>
      <c r="T31" s="3" t="e">
        <f t="shared" si="120"/>
        <v>#DIV/0!</v>
      </c>
      <c r="U31" s="3" t="e">
        <f t="shared" si="120"/>
        <v>#DIV/0!</v>
      </c>
      <c r="V31" s="3" t="e">
        <f t="shared" si="120"/>
        <v>#DIV/0!</v>
      </c>
      <c r="W31" s="3" t="e">
        <f t="shared" si="120"/>
        <v>#DIV/0!</v>
      </c>
      <c r="X31" s="3" t="e">
        <f t="shared" si="120"/>
        <v>#DIV/0!</v>
      </c>
      <c r="Y31" s="3" t="e">
        <f t="shared" si="120"/>
        <v>#DIV/0!</v>
      </c>
      <c r="Z31" s="3" t="e">
        <f t="shared" ref="Z31" si="123">SUM(Z5:Z7,Z11)/SUM(Z18:Z20,Z24)</f>
        <v>#DIV/0!</v>
      </c>
      <c r="AA31" s="3" t="e">
        <f t="shared" si="120"/>
        <v>#DIV/0!</v>
      </c>
      <c r="AB31" s="3" t="e">
        <f t="shared" si="120"/>
        <v>#DIV/0!</v>
      </c>
      <c r="AC31" s="3" t="e">
        <f t="shared" si="120"/>
        <v>#DIV/0!</v>
      </c>
      <c r="AD31" s="3" t="e">
        <f t="shared" si="120"/>
        <v>#DIV/0!</v>
      </c>
      <c r="AE31" s="3" t="e">
        <f t="shared" si="120"/>
        <v>#DIV/0!</v>
      </c>
      <c r="AF31" s="3" t="e">
        <f t="shared" si="120"/>
        <v>#DIV/0!</v>
      </c>
      <c r="AG31" s="3" t="e">
        <f t="shared" si="120"/>
        <v>#DIV/0!</v>
      </c>
      <c r="AH31" s="3" t="e">
        <f t="shared" si="120"/>
        <v>#DIV/0!</v>
      </c>
      <c r="AI31" s="3" t="e">
        <f t="shared" si="120"/>
        <v>#DIV/0!</v>
      </c>
      <c r="AJ31" s="3" t="e">
        <f t="shared" si="120"/>
        <v>#DIV/0!</v>
      </c>
      <c r="AK31" s="3" t="e">
        <f t="shared" si="120"/>
        <v>#DIV/0!</v>
      </c>
      <c r="AL31" s="3" t="e">
        <f t="shared" si="120"/>
        <v>#DIV/0!</v>
      </c>
      <c r="AM31" s="3" t="e">
        <f t="shared" si="120"/>
        <v>#DIV/0!</v>
      </c>
      <c r="AN31" s="3" t="e">
        <f t="shared" ref="AN31:AO31" si="124">SUM(AN5:AN7,AN11)/SUM(AN18:AN20,AN24)</f>
        <v>#DIV/0!</v>
      </c>
      <c r="AO31" s="3" t="e">
        <f t="shared" si="124"/>
        <v>#DIV/0!</v>
      </c>
      <c r="AP31" s="3" t="e">
        <f t="shared" si="120"/>
        <v>#DIV/0!</v>
      </c>
      <c r="AQ31" s="3" t="e">
        <f t="shared" si="120"/>
        <v>#DIV/0!</v>
      </c>
      <c r="AR31" s="3" t="e">
        <f t="shared" si="120"/>
        <v>#DIV/0!</v>
      </c>
      <c r="AS31" s="3" t="e">
        <f t="shared" si="120"/>
        <v>#DIV/0!</v>
      </c>
      <c r="AT31" s="3" t="e">
        <f t="shared" si="120"/>
        <v>#DIV/0!</v>
      </c>
      <c r="AU31" s="3" t="e">
        <f t="shared" si="120"/>
        <v>#DIV/0!</v>
      </c>
      <c r="AV31" s="3" t="e">
        <f t="shared" si="120"/>
        <v>#DIV/0!</v>
      </c>
      <c r="AW31" s="3" t="e">
        <f t="shared" si="120"/>
        <v>#DIV/0!</v>
      </c>
      <c r="AX31" s="3" t="e">
        <f t="shared" ref="AX31" si="125">SUM(AX5:AX7,AX11)/SUM(AX18:AX20,AX24)</f>
        <v>#DIV/0!</v>
      </c>
      <c r="AY31" s="3" t="e">
        <f t="shared" si="120"/>
        <v>#DIV/0!</v>
      </c>
      <c r="AZ31" s="3" t="e">
        <f t="shared" si="120"/>
        <v>#DIV/0!</v>
      </c>
      <c r="BA31" s="3" t="e">
        <f t="shared" ref="BA31" si="126">SUM(BA5:BA7,BA11)/SUM(BA18:BA20,BA24)</f>
        <v>#DIV/0!</v>
      </c>
      <c r="BB31" s="3" t="e">
        <f t="shared" si="120"/>
        <v>#DIV/0!</v>
      </c>
      <c r="BC31" s="3" t="e">
        <f t="shared" ref="BC31" si="127">SUM(BC5:BC7,BC11)/SUM(BC18:BC20,BC24)</f>
        <v>#DIV/0!</v>
      </c>
      <c r="BD31" s="3" t="e">
        <f t="shared" ref="BD31" si="128">SUM(BD5:BD7,BD11)/SUM(BD18:BD20,BD24)</f>
        <v>#DIV/0!</v>
      </c>
      <c r="BE31" s="3" t="e">
        <f t="shared" si="120"/>
        <v>#DIV/0!</v>
      </c>
      <c r="BF31" s="3" t="e">
        <f t="shared" si="120"/>
        <v>#DIV/0!</v>
      </c>
      <c r="BG31" s="3" t="e">
        <f t="shared" si="120"/>
        <v>#DIV/0!</v>
      </c>
      <c r="BH31" s="3" t="e">
        <f t="shared" si="120"/>
        <v>#DIV/0!</v>
      </c>
      <c r="BI31" s="3" t="e">
        <f t="shared" si="120"/>
        <v>#DIV/0!</v>
      </c>
      <c r="BJ31" s="3" t="e">
        <f t="shared" ref="BJ31" si="129">SUM(BJ5:BJ7,BJ11)/SUM(BJ18:BJ20,BJ24)</f>
        <v>#DIV/0!</v>
      </c>
      <c r="BK31" s="3" t="e">
        <f t="shared" si="120"/>
        <v>#DIV/0!</v>
      </c>
      <c r="BL31" s="3" t="e">
        <f>SUM(BL5:BL7,BL11)/SUM(BL18:BL20,BL24)</f>
        <v>#DIV/0!</v>
      </c>
      <c r="BM31" s="3" t="e">
        <f t="shared" ref="BM31:CH31" si="130">SUM(BM5:BM7,BM11)/SUM(BM18:BM20,BM24)</f>
        <v>#DIV/0!</v>
      </c>
      <c r="BN31" s="3" t="e">
        <f t="shared" si="130"/>
        <v>#DIV/0!</v>
      </c>
      <c r="BO31" s="3" t="e">
        <f t="shared" si="130"/>
        <v>#DIV/0!</v>
      </c>
      <c r="BP31" s="3" t="e">
        <f t="shared" si="130"/>
        <v>#DIV/0!</v>
      </c>
      <c r="BQ31" s="3" t="e">
        <f>SUM(BQ5:BQ7,BQ11)/SUM(BQ18:BQ20,BQ24)</f>
        <v>#DIV/0!</v>
      </c>
      <c r="BR31" s="3" t="e">
        <f t="shared" si="130"/>
        <v>#DIV/0!</v>
      </c>
      <c r="BS31" s="3" t="e">
        <f t="shared" si="130"/>
        <v>#DIV/0!</v>
      </c>
      <c r="BT31" s="3" t="e">
        <f t="shared" si="130"/>
        <v>#DIV/0!</v>
      </c>
      <c r="BU31" s="3" t="e">
        <f t="shared" ref="BU31" si="131">SUM(BU5:BU7,BU11)/SUM(BU18:BU20,BU24)</f>
        <v>#DIV/0!</v>
      </c>
      <c r="BV31" s="3" t="e">
        <f t="shared" si="130"/>
        <v>#DIV/0!</v>
      </c>
      <c r="BW31" s="3" t="e">
        <f t="shared" si="130"/>
        <v>#DIV/0!</v>
      </c>
      <c r="BX31" s="3" t="e">
        <f t="shared" si="130"/>
        <v>#DIV/0!</v>
      </c>
      <c r="BY31" s="3" t="e">
        <f t="shared" si="130"/>
        <v>#DIV/0!</v>
      </c>
      <c r="BZ31" s="3" t="e">
        <f t="shared" si="130"/>
        <v>#DIV/0!</v>
      </c>
      <c r="CA31" s="3" t="e">
        <f t="shared" si="130"/>
        <v>#DIV/0!</v>
      </c>
      <c r="CB31" s="3" t="e">
        <f t="shared" si="130"/>
        <v>#DIV/0!</v>
      </c>
      <c r="CC31" s="3" t="e">
        <f t="shared" si="130"/>
        <v>#DIV/0!</v>
      </c>
      <c r="CD31" s="3" t="e">
        <f t="shared" si="130"/>
        <v>#DIV/0!</v>
      </c>
      <c r="CE31" s="3" t="e">
        <f t="shared" ref="CE31" si="132">SUM(CE5:CE7,CE11)/SUM(CE18:CE20,CE24)</f>
        <v>#DIV/0!</v>
      </c>
      <c r="CF31" s="3" t="e">
        <f t="shared" si="130"/>
        <v>#DIV/0!</v>
      </c>
      <c r="CG31" s="3" t="e">
        <f t="shared" si="130"/>
        <v>#DIV/0!</v>
      </c>
      <c r="CH31" s="3" t="e">
        <f t="shared" si="130"/>
        <v>#DIV/0!</v>
      </c>
      <c r="CI31" s="2"/>
    </row>
    <row r="32" spans="1:87" x14ac:dyDescent="0.2">
      <c r="A32" s="1" t="s">
        <v>45</v>
      </c>
      <c r="B32" s="1"/>
      <c r="C32" s="3" t="e">
        <f t="shared" ref="C32:BK32" si="133">C14/C27</f>
        <v>#DIV/0!</v>
      </c>
      <c r="D32" s="3" t="e">
        <f t="shared" ref="D32" si="134">D14/D27</f>
        <v>#DIV/0!</v>
      </c>
      <c r="E32" s="3" t="e">
        <f t="shared" si="133"/>
        <v>#DIV/0!</v>
      </c>
      <c r="F32" s="3" t="e">
        <f t="shared" si="133"/>
        <v>#DIV/0!</v>
      </c>
      <c r="G32" s="3" t="e">
        <f t="shared" si="133"/>
        <v>#DIV/0!</v>
      </c>
      <c r="H32" s="3" t="e">
        <f t="shared" si="133"/>
        <v>#DIV/0!</v>
      </c>
      <c r="I32" s="3" t="e">
        <f t="shared" si="133"/>
        <v>#DIV/0!</v>
      </c>
      <c r="J32" s="3" t="e">
        <f t="shared" si="133"/>
        <v>#DIV/0!</v>
      </c>
      <c r="K32" s="3" t="e">
        <f t="shared" si="133"/>
        <v>#DIV/0!</v>
      </c>
      <c r="L32" s="3" t="e">
        <f t="shared" si="133"/>
        <v>#DIV/0!</v>
      </c>
      <c r="M32" s="3" t="e">
        <f t="shared" si="133"/>
        <v>#DIV/0!</v>
      </c>
      <c r="N32" s="3" t="e">
        <f t="shared" si="133"/>
        <v>#DIV/0!</v>
      </c>
      <c r="O32" s="3" t="e">
        <f t="shared" si="133"/>
        <v>#DIV/0!</v>
      </c>
      <c r="P32" s="3" t="e">
        <f t="shared" ref="P32" si="135">P14/P27</f>
        <v>#DIV/0!</v>
      </c>
      <c r="Q32" s="3" t="e">
        <f t="shared" si="133"/>
        <v>#DIV/0!</v>
      </c>
      <c r="R32" s="3" t="e">
        <f t="shared" si="133"/>
        <v>#DIV/0!</v>
      </c>
      <c r="S32" s="3" t="e">
        <f>S14/S27</f>
        <v>#DIV/0!</v>
      </c>
      <c r="T32" s="3" t="e">
        <f t="shared" si="133"/>
        <v>#DIV/0!</v>
      </c>
      <c r="U32" s="3" t="e">
        <f t="shared" si="133"/>
        <v>#DIV/0!</v>
      </c>
      <c r="V32" s="3" t="e">
        <f t="shared" si="133"/>
        <v>#DIV/0!</v>
      </c>
      <c r="W32" s="3" t="e">
        <f t="shared" si="133"/>
        <v>#DIV/0!</v>
      </c>
      <c r="X32" s="3" t="e">
        <f t="shared" si="133"/>
        <v>#DIV/0!</v>
      </c>
      <c r="Y32" s="3" t="e">
        <f t="shared" si="133"/>
        <v>#DIV/0!</v>
      </c>
      <c r="Z32" s="3" t="e">
        <f t="shared" ref="Z32" si="136">Z14/Z27</f>
        <v>#DIV/0!</v>
      </c>
      <c r="AA32" s="3" t="e">
        <f t="shared" si="133"/>
        <v>#DIV/0!</v>
      </c>
      <c r="AB32" s="3" t="e">
        <f t="shared" si="133"/>
        <v>#DIV/0!</v>
      </c>
      <c r="AC32" s="3" t="e">
        <f t="shared" si="133"/>
        <v>#DIV/0!</v>
      </c>
      <c r="AD32" s="3" t="e">
        <f t="shared" si="133"/>
        <v>#DIV/0!</v>
      </c>
      <c r="AE32" s="3" t="e">
        <f t="shared" si="133"/>
        <v>#DIV/0!</v>
      </c>
      <c r="AF32" s="3" t="e">
        <f t="shared" si="133"/>
        <v>#DIV/0!</v>
      </c>
      <c r="AG32" s="3" t="e">
        <f t="shared" si="133"/>
        <v>#DIV/0!</v>
      </c>
      <c r="AH32" s="3" t="e">
        <f t="shared" si="133"/>
        <v>#DIV/0!</v>
      </c>
      <c r="AI32" s="3" t="e">
        <f t="shared" si="133"/>
        <v>#DIV/0!</v>
      </c>
      <c r="AJ32" s="3" t="e">
        <f t="shared" si="133"/>
        <v>#DIV/0!</v>
      </c>
      <c r="AK32" s="3" t="e">
        <f t="shared" si="133"/>
        <v>#DIV/0!</v>
      </c>
      <c r="AL32" s="3" t="e">
        <f t="shared" si="133"/>
        <v>#DIV/0!</v>
      </c>
      <c r="AM32" s="3" t="e">
        <f t="shared" si="133"/>
        <v>#DIV/0!</v>
      </c>
      <c r="AN32" s="3" t="e">
        <f t="shared" ref="AN32:AO32" si="137">AN14/AN27</f>
        <v>#DIV/0!</v>
      </c>
      <c r="AO32" s="3" t="e">
        <f t="shared" si="137"/>
        <v>#DIV/0!</v>
      </c>
      <c r="AP32" s="3" t="e">
        <f t="shared" si="133"/>
        <v>#DIV/0!</v>
      </c>
      <c r="AQ32" s="3" t="e">
        <f t="shared" si="133"/>
        <v>#DIV/0!</v>
      </c>
      <c r="AR32" s="3" t="e">
        <f t="shared" si="133"/>
        <v>#DIV/0!</v>
      </c>
      <c r="AS32" s="3" t="e">
        <f t="shared" si="133"/>
        <v>#DIV/0!</v>
      </c>
      <c r="AT32" s="3" t="e">
        <f t="shared" si="133"/>
        <v>#DIV/0!</v>
      </c>
      <c r="AU32" s="3" t="e">
        <f t="shared" si="133"/>
        <v>#DIV/0!</v>
      </c>
      <c r="AV32" s="3" t="e">
        <f t="shared" si="133"/>
        <v>#DIV/0!</v>
      </c>
      <c r="AW32" s="3" t="e">
        <f t="shared" si="133"/>
        <v>#DIV/0!</v>
      </c>
      <c r="AX32" s="3" t="e">
        <f t="shared" ref="AX32" si="138">AX14/AX27</f>
        <v>#DIV/0!</v>
      </c>
      <c r="AY32" s="3" t="e">
        <f t="shared" si="133"/>
        <v>#DIV/0!</v>
      </c>
      <c r="AZ32" s="3" t="e">
        <f t="shared" si="133"/>
        <v>#DIV/0!</v>
      </c>
      <c r="BA32" s="3" t="e">
        <f t="shared" ref="BA32" si="139">BA14/BA27</f>
        <v>#DIV/0!</v>
      </c>
      <c r="BB32" s="3" t="e">
        <f t="shared" si="133"/>
        <v>#DIV/0!</v>
      </c>
      <c r="BC32" s="3" t="e">
        <f t="shared" ref="BC32" si="140">BC14/BC27</f>
        <v>#DIV/0!</v>
      </c>
      <c r="BD32" s="3" t="e">
        <f t="shared" ref="BD32" si="141">BD14/BD27</f>
        <v>#DIV/0!</v>
      </c>
      <c r="BE32" s="3" t="e">
        <f t="shared" si="133"/>
        <v>#DIV/0!</v>
      </c>
      <c r="BF32" s="3" t="e">
        <f t="shared" si="133"/>
        <v>#DIV/0!</v>
      </c>
      <c r="BG32" s="3" t="e">
        <f t="shared" si="133"/>
        <v>#DIV/0!</v>
      </c>
      <c r="BH32" s="3" t="e">
        <f t="shared" si="133"/>
        <v>#DIV/0!</v>
      </c>
      <c r="BI32" s="3" t="e">
        <f t="shared" si="133"/>
        <v>#DIV/0!</v>
      </c>
      <c r="BJ32" s="3" t="e">
        <f t="shared" ref="BJ32" si="142">BJ14/BJ27</f>
        <v>#DIV/0!</v>
      </c>
      <c r="BK32" s="3" t="e">
        <f t="shared" si="133"/>
        <v>#DIV/0!</v>
      </c>
      <c r="BL32" s="3" t="e">
        <f>BL14/BL27</f>
        <v>#DIV/0!</v>
      </c>
      <c r="BM32" s="3" t="e">
        <f t="shared" ref="BM32:CH32" si="143">BM14/BM27</f>
        <v>#DIV/0!</v>
      </c>
      <c r="BN32" s="3" t="e">
        <f t="shared" si="143"/>
        <v>#DIV/0!</v>
      </c>
      <c r="BO32" s="3" t="e">
        <f t="shared" si="143"/>
        <v>#DIV/0!</v>
      </c>
      <c r="BP32" s="3" t="e">
        <f t="shared" si="143"/>
        <v>#DIV/0!</v>
      </c>
      <c r="BQ32" s="3" t="e">
        <f>BQ14/BQ27</f>
        <v>#DIV/0!</v>
      </c>
      <c r="BR32" s="3" t="e">
        <f t="shared" si="143"/>
        <v>#DIV/0!</v>
      </c>
      <c r="BS32" s="3" t="e">
        <f t="shared" si="143"/>
        <v>#DIV/0!</v>
      </c>
      <c r="BT32" s="3" t="e">
        <f t="shared" si="143"/>
        <v>#DIV/0!</v>
      </c>
      <c r="BU32" s="3" t="e">
        <f t="shared" ref="BU32" si="144">BU14/BU27</f>
        <v>#DIV/0!</v>
      </c>
      <c r="BV32" s="3" t="e">
        <f t="shared" si="143"/>
        <v>#DIV/0!</v>
      </c>
      <c r="BW32" s="3" t="e">
        <f t="shared" si="143"/>
        <v>#DIV/0!</v>
      </c>
      <c r="BX32" s="3" t="e">
        <f t="shared" si="143"/>
        <v>#DIV/0!</v>
      </c>
      <c r="BY32" s="3" t="e">
        <f t="shared" si="143"/>
        <v>#DIV/0!</v>
      </c>
      <c r="BZ32" s="3" t="e">
        <f t="shared" si="143"/>
        <v>#DIV/0!</v>
      </c>
      <c r="CA32" s="3" t="e">
        <f t="shared" si="143"/>
        <v>#DIV/0!</v>
      </c>
      <c r="CB32" s="3" t="e">
        <f t="shared" si="143"/>
        <v>#DIV/0!</v>
      </c>
      <c r="CC32" s="3" t="e">
        <f t="shared" si="143"/>
        <v>#DIV/0!</v>
      </c>
      <c r="CD32" s="3" t="e">
        <f t="shared" si="143"/>
        <v>#DIV/0!</v>
      </c>
      <c r="CE32" s="3" t="e">
        <f t="shared" ref="CE32" si="145">CE14/CE27</f>
        <v>#DIV/0!</v>
      </c>
      <c r="CF32" s="3" t="e">
        <f t="shared" si="143"/>
        <v>#DIV/0!</v>
      </c>
      <c r="CG32" s="3" t="e">
        <f t="shared" si="143"/>
        <v>#DIV/0!</v>
      </c>
      <c r="CH32" s="3" t="e">
        <f t="shared" si="143"/>
        <v>#DIV/0!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46">(C6/C33)*100</f>
        <v>#DIV/0!</v>
      </c>
      <c r="D34" s="3" t="e">
        <f t="shared" ref="D34" si="147">(D6/D33)*100</f>
        <v>#DIV/0!</v>
      </c>
      <c r="E34" s="3" t="e">
        <f t="shared" si="146"/>
        <v>#DIV/0!</v>
      </c>
      <c r="F34" s="3" t="e">
        <f t="shared" si="146"/>
        <v>#DIV/0!</v>
      </c>
      <c r="G34" s="3" t="e">
        <f t="shared" si="146"/>
        <v>#DIV/0!</v>
      </c>
      <c r="H34" s="3" t="e">
        <f t="shared" si="146"/>
        <v>#DIV/0!</v>
      </c>
      <c r="I34" s="3" t="e">
        <f t="shared" si="146"/>
        <v>#DIV/0!</v>
      </c>
      <c r="J34" s="3" t="e">
        <f t="shared" si="146"/>
        <v>#DIV/0!</v>
      </c>
      <c r="K34" s="3" t="e">
        <f t="shared" si="146"/>
        <v>#DIV/0!</v>
      </c>
      <c r="L34" s="3" t="e">
        <f t="shared" si="146"/>
        <v>#DIV/0!</v>
      </c>
      <c r="M34" s="3" t="e">
        <f t="shared" si="146"/>
        <v>#DIV/0!</v>
      </c>
      <c r="N34" s="3" t="e">
        <f t="shared" si="146"/>
        <v>#DIV/0!</v>
      </c>
      <c r="O34" s="3" t="e">
        <f t="shared" si="146"/>
        <v>#DIV/0!</v>
      </c>
      <c r="P34" s="3" t="e">
        <f t="shared" ref="P34" si="148">(P6/P33)*100</f>
        <v>#DIV/0!</v>
      </c>
      <c r="Q34" s="3" t="e">
        <f t="shared" si="146"/>
        <v>#DIV/0!</v>
      </c>
      <c r="R34" s="3" t="e">
        <f t="shared" si="146"/>
        <v>#DIV/0!</v>
      </c>
      <c r="S34" s="3" t="e">
        <f>(S6/S33)*100</f>
        <v>#DIV/0!</v>
      </c>
      <c r="T34" s="3" t="e">
        <f t="shared" si="146"/>
        <v>#DIV/0!</v>
      </c>
      <c r="U34" s="3" t="e">
        <f t="shared" si="146"/>
        <v>#DIV/0!</v>
      </c>
      <c r="V34" s="3" t="e">
        <f t="shared" si="146"/>
        <v>#DIV/0!</v>
      </c>
      <c r="W34" s="3" t="e">
        <f t="shared" si="146"/>
        <v>#DIV/0!</v>
      </c>
      <c r="X34" s="3" t="e">
        <f t="shared" si="146"/>
        <v>#DIV/0!</v>
      </c>
      <c r="Y34" s="3" t="e">
        <f t="shared" si="146"/>
        <v>#DIV/0!</v>
      </c>
      <c r="Z34" s="3" t="e">
        <f t="shared" ref="Z34" si="149">(Z6/Z33)*100</f>
        <v>#DIV/0!</v>
      </c>
      <c r="AA34" s="3" t="e">
        <f t="shared" si="146"/>
        <v>#DIV/0!</v>
      </c>
      <c r="AB34" s="3" t="e">
        <f t="shared" si="146"/>
        <v>#DIV/0!</v>
      </c>
      <c r="AC34" s="3" t="e">
        <f t="shared" si="146"/>
        <v>#DIV/0!</v>
      </c>
      <c r="AD34" s="3" t="e">
        <f t="shared" si="146"/>
        <v>#DIV/0!</v>
      </c>
      <c r="AE34" s="3" t="e">
        <f t="shared" si="146"/>
        <v>#DIV/0!</v>
      </c>
      <c r="AF34" s="3" t="e">
        <f t="shared" si="146"/>
        <v>#DIV/0!</v>
      </c>
      <c r="AG34" s="3" t="e">
        <f t="shared" si="146"/>
        <v>#DIV/0!</v>
      </c>
      <c r="AH34" s="3" t="e">
        <f t="shared" si="146"/>
        <v>#DIV/0!</v>
      </c>
      <c r="AI34" s="3" t="e">
        <f t="shared" si="146"/>
        <v>#DIV/0!</v>
      </c>
      <c r="AJ34" s="3" t="e">
        <f t="shared" si="146"/>
        <v>#DIV/0!</v>
      </c>
      <c r="AK34" s="3" t="e">
        <f t="shared" si="146"/>
        <v>#DIV/0!</v>
      </c>
      <c r="AL34" s="3" t="e">
        <f t="shared" si="146"/>
        <v>#DIV/0!</v>
      </c>
      <c r="AM34" s="3" t="e">
        <f t="shared" si="146"/>
        <v>#DIV/0!</v>
      </c>
      <c r="AN34" s="3" t="e">
        <f t="shared" ref="AN34:AO34" si="150">(AN6/AN33)*100</f>
        <v>#DIV/0!</v>
      </c>
      <c r="AO34" s="3" t="e">
        <f t="shared" si="150"/>
        <v>#DIV/0!</v>
      </c>
      <c r="AP34" s="3" t="e">
        <f t="shared" si="146"/>
        <v>#DIV/0!</v>
      </c>
      <c r="AQ34" s="3" t="e">
        <f t="shared" si="146"/>
        <v>#DIV/0!</v>
      </c>
      <c r="AR34" s="3" t="e">
        <f t="shared" si="146"/>
        <v>#DIV/0!</v>
      </c>
      <c r="AS34" s="3" t="e">
        <f t="shared" si="146"/>
        <v>#DIV/0!</v>
      </c>
      <c r="AT34" s="3" t="e">
        <f t="shared" si="146"/>
        <v>#DIV/0!</v>
      </c>
      <c r="AU34" s="3" t="e">
        <f t="shared" si="146"/>
        <v>#DIV/0!</v>
      </c>
      <c r="AV34" s="3" t="e">
        <f t="shared" si="146"/>
        <v>#DIV/0!</v>
      </c>
      <c r="AW34" s="3" t="e">
        <f t="shared" si="146"/>
        <v>#DIV/0!</v>
      </c>
      <c r="AX34" s="3" t="e">
        <f t="shared" ref="AX34" si="151">(AX6/AX33)*100</f>
        <v>#DIV/0!</v>
      </c>
      <c r="AY34" s="3" t="e">
        <f t="shared" si="146"/>
        <v>#DIV/0!</v>
      </c>
      <c r="AZ34" s="3" t="e">
        <f t="shared" si="146"/>
        <v>#DIV/0!</v>
      </c>
      <c r="BA34" s="3" t="e">
        <f t="shared" ref="BA34" si="152">(BA6/BA33)*100</f>
        <v>#DIV/0!</v>
      </c>
      <c r="BB34" s="3" t="e">
        <f t="shared" si="146"/>
        <v>#DIV/0!</v>
      </c>
      <c r="BC34" s="3" t="e">
        <f t="shared" ref="BC34" si="153">(BC6/BC33)*100</f>
        <v>#DIV/0!</v>
      </c>
      <c r="BD34" s="3" t="e">
        <f t="shared" ref="BD34" si="154">(BD6/BD33)*100</f>
        <v>#DIV/0!</v>
      </c>
      <c r="BE34" s="3" t="e">
        <f t="shared" si="146"/>
        <v>#DIV/0!</v>
      </c>
      <c r="BF34" s="3" t="e">
        <f t="shared" si="146"/>
        <v>#DIV/0!</v>
      </c>
      <c r="BG34" s="3" t="e">
        <f t="shared" si="146"/>
        <v>#DIV/0!</v>
      </c>
      <c r="BH34" s="3" t="e">
        <f t="shared" si="146"/>
        <v>#DIV/0!</v>
      </c>
      <c r="BI34" s="3" t="e">
        <f t="shared" si="146"/>
        <v>#DIV/0!</v>
      </c>
      <c r="BJ34" s="3" t="e">
        <f t="shared" ref="BJ34" si="155">(BJ6/BJ33)*100</f>
        <v>#DIV/0!</v>
      </c>
      <c r="BK34" s="3" t="e">
        <f t="shared" si="146"/>
        <v>#DIV/0!</v>
      </c>
      <c r="BL34" s="3" t="e">
        <f>(BL6/BL33)*100</f>
        <v>#DIV/0!</v>
      </c>
      <c r="BM34" s="3" t="e">
        <f t="shared" ref="BM34:CH34" si="156">(BM6/BM33)*100</f>
        <v>#DIV/0!</v>
      </c>
      <c r="BN34" s="3" t="e">
        <f t="shared" si="156"/>
        <v>#DIV/0!</v>
      </c>
      <c r="BO34" s="3" t="e">
        <f t="shared" si="156"/>
        <v>#DIV/0!</v>
      </c>
      <c r="BP34" s="3" t="e">
        <f t="shared" si="156"/>
        <v>#DIV/0!</v>
      </c>
      <c r="BQ34" s="3" t="e">
        <f>(BQ6/BQ33)*100</f>
        <v>#DIV/0!</v>
      </c>
      <c r="BR34" s="3" t="e">
        <f t="shared" si="156"/>
        <v>#DIV/0!</v>
      </c>
      <c r="BS34" s="3" t="e">
        <f t="shared" si="156"/>
        <v>#DIV/0!</v>
      </c>
      <c r="BT34" s="3" t="e">
        <f t="shared" si="156"/>
        <v>#DIV/0!</v>
      </c>
      <c r="BU34" s="3" t="e">
        <f t="shared" ref="BU34" si="157">(BU6/BU33)*100</f>
        <v>#DIV/0!</v>
      </c>
      <c r="BV34" s="3" t="e">
        <f t="shared" si="156"/>
        <v>#DIV/0!</v>
      </c>
      <c r="BW34" s="3" t="e">
        <f t="shared" si="156"/>
        <v>#DIV/0!</v>
      </c>
      <c r="BX34" s="3" t="e">
        <f t="shared" si="156"/>
        <v>#DIV/0!</v>
      </c>
      <c r="BY34" s="3" t="e">
        <f t="shared" si="156"/>
        <v>#DIV/0!</v>
      </c>
      <c r="BZ34" s="3" t="e">
        <f t="shared" si="156"/>
        <v>#DIV/0!</v>
      </c>
      <c r="CA34" s="3" t="e">
        <f t="shared" si="156"/>
        <v>#DIV/0!</v>
      </c>
      <c r="CB34" s="3" t="e">
        <f t="shared" si="156"/>
        <v>#DIV/0!</v>
      </c>
      <c r="CC34" s="3" t="e">
        <f t="shared" si="156"/>
        <v>#DIV/0!</v>
      </c>
      <c r="CD34" s="3" t="e">
        <f t="shared" si="156"/>
        <v>#DIV/0!</v>
      </c>
      <c r="CE34" s="3" t="e">
        <f t="shared" ref="CE34" si="158">(CE6/CE33)*100</f>
        <v>#DIV/0!</v>
      </c>
      <c r="CF34" s="3" t="e">
        <f t="shared" si="156"/>
        <v>#DIV/0!</v>
      </c>
      <c r="CG34" s="3" t="e">
        <f t="shared" si="156"/>
        <v>#DIV/0!</v>
      </c>
      <c r="CH34" s="3" t="e">
        <f t="shared" si="156"/>
        <v>#DIV/0!</v>
      </c>
      <c r="CI34" s="2"/>
    </row>
    <row r="35" spans="1:87" x14ac:dyDescent="0.2">
      <c r="A35" s="1" t="s">
        <v>48</v>
      </c>
      <c r="B35" s="1"/>
      <c r="C35" s="3" t="e">
        <f t="shared" ref="C35:BK35" si="159">(SUM(C5:C7,C11)/C33)*100</f>
        <v>#DIV/0!</v>
      </c>
      <c r="D35" s="3" t="e">
        <f t="shared" ref="D35" si="160">(SUM(D5:D7,D11)/D33)*100</f>
        <v>#DIV/0!</v>
      </c>
      <c r="E35" s="3" t="e">
        <f t="shared" si="159"/>
        <v>#DIV/0!</v>
      </c>
      <c r="F35" s="3" t="e">
        <f t="shared" si="159"/>
        <v>#DIV/0!</v>
      </c>
      <c r="G35" s="3" t="e">
        <f t="shared" si="159"/>
        <v>#DIV/0!</v>
      </c>
      <c r="H35" s="3" t="e">
        <f t="shared" si="159"/>
        <v>#DIV/0!</v>
      </c>
      <c r="I35" s="3" t="e">
        <f t="shared" si="159"/>
        <v>#DIV/0!</v>
      </c>
      <c r="J35" s="3" t="e">
        <f t="shared" si="159"/>
        <v>#DIV/0!</v>
      </c>
      <c r="K35" s="3" t="e">
        <f t="shared" si="159"/>
        <v>#DIV/0!</v>
      </c>
      <c r="L35" s="3" t="e">
        <f t="shared" si="159"/>
        <v>#DIV/0!</v>
      </c>
      <c r="M35" s="3" t="e">
        <f t="shared" si="159"/>
        <v>#DIV/0!</v>
      </c>
      <c r="N35" s="3" t="e">
        <f t="shared" si="159"/>
        <v>#DIV/0!</v>
      </c>
      <c r="O35" s="3" t="e">
        <f t="shared" si="159"/>
        <v>#DIV/0!</v>
      </c>
      <c r="P35" s="3" t="e">
        <f t="shared" ref="P35" si="161">(SUM(P5:P7,P11)/P33)*100</f>
        <v>#DIV/0!</v>
      </c>
      <c r="Q35" s="3" t="e">
        <f t="shared" si="159"/>
        <v>#DIV/0!</v>
      </c>
      <c r="R35" s="3" t="e">
        <f t="shared" si="159"/>
        <v>#DIV/0!</v>
      </c>
      <c r="S35" s="3" t="e">
        <f>(SUM(S5:S7,S11)/S33)*100</f>
        <v>#DIV/0!</v>
      </c>
      <c r="T35" s="3" t="e">
        <f t="shared" si="159"/>
        <v>#DIV/0!</v>
      </c>
      <c r="U35" s="3" t="e">
        <f t="shared" si="159"/>
        <v>#DIV/0!</v>
      </c>
      <c r="V35" s="3" t="e">
        <f t="shared" si="159"/>
        <v>#DIV/0!</v>
      </c>
      <c r="W35" s="3" t="e">
        <f t="shared" si="159"/>
        <v>#DIV/0!</v>
      </c>
      <c r="X35" s="3" t="e">
        <f t="shared" si="159"/>
        <v>#DIV/0!</v>
      </c>
      <c r="Y35" s="3" t="e">
        <f t="shared" si="159"/>
        <v>#DIV/0!</v>
      </c>
      <c r="Z35" s="3" t="e">
        <f t="shared" ref="Z35" si="162">(SUM(Z5:Z7,Z11)/Z33)*100</f>
        <v>#DIV/0!</v>
      </c>
      <c r="AA35" s="3" t="e">
        <f t="shared" si="159"/>
        <v>#DIV/0!</v>
      </c>
      <c r="AB35" s="3" t="e">
        <f t="shared" si="159"/>
        <v>#DIV/0!</v>
      </c>
      <c r="AC35" s="3" t="e">
        <f t="shared" si="159"/>
        <v>#DIV/0!</v>
      </c>
      <c r="AD35" s="3" t="e">
        <f t="shared" si="159"/>
        <v>#DIV/0!</v>
      </c>
      <c r="AE35" s="3" t="e">
        <f t="shared" si="159"/>
        <v>#DIV/0!</v>
      </c>
      <c r="AF35" s="3" t="e">
        <f t="shared" si="159"/>
        <v>#DIV/0!</v>
      </c>
      <c r="AG35" s="3" t="e">
        <f t="shared" si="159"/>
        <v>#DIV/0!</v>
      </c>
      <c r="AH35" s="3" t="e">
        <f t="shared" si="159"/>
        <v>#DIV/0!</v>
      </c>
      <c r="AI35" s="3" t="e">
        <f t="shared" si="159"/>
        <v>#DIV/0!</v>
      </c>
      <c r="AJ35" s="3" t="e">
        <f t="shared" si="159"/>
        <v>#DIV/0!</v>
      </c>
      <c r="AK35" s="3" t="e">
        <f t="shared" si="159"/>
        <v>#DIV/0!</v>
      </c>
      <c r="AL35" s="3" t="e">
        <f t="shared" si="159"/>
        <v>#DIV/0!</v>
      </c>
      <c r="AM35" s="3" t="e">
        <f t="shared" si="159"/>
        <v>#DIV/0!</v>
      </c>
      <c r="AN35" s="3" t="e">
        <f t="shared" ref="AN35:AO35" si="163">(SUM(AN5:AN7,AN11)/AN33)*100</f>
        <v>#DIV/0!</v>
      </c>
      <c r="AO35" s="3" t="e">
        <f t="shared" si="163"/>
        <v>#DIV/0!</v>
      </c>
      <c r="AP35" s="3" t="e">
        <f t="shared" si="159"/>
        <v>#DIV/0!</v>
      </c>
      <c r="AQ35" s="3" t="e">
        <f t="shared" si="159"/>
        <v>#DIV/0!</v>
      </c>
      <c r="AR35" s="3" t="e">
        <f t="shared" si="159"/>
        <v>#DIV/0!</v>
      </c>
      <c r="AS35" s="3" t="e">
        <f t="shared" si="159"/>
        <v>#DIV/0!</v>
      </c>
      <c r="AT35" s="3" t="e">
        <f t="shared" si="159"/>
        <v>#DIV/0!</v>
      </c>
      <c r="AU35" s="3" t="e">
        <f t="shared" si="159"/>
        <v>#DIV/0!</v>
      </c>
      <c r="AV35" s="3" t="e">
        <f t="shared" si="159"/>
        <v>#DIV/0!</v>
      </c>
      <c r="AW35" s="3" t="e">
        <f t="shared" si="159"/>
        <v>#DIV/0!</v>
      </c>
      <c r="AX35" s="3" t="e">
        <f t="shared" ref="AX35" si="164">(SUM(AX5:AX7,AX11)/AX33)*100</f>
        <v>#DIV/0!</v>
      </c>
      <c r="AY35" s="3" t="e">
        <f t="shared" si="159"/>
        <v>#DIV/0!</v>
      </c>
      <c r="AZ35" s="3" t="e">
        <f t="shared" si="159"/>
        <v>#DIV/0!</v>
      </c>
      <c r="BA35" s="3" t="e">
        <f t="shared" ref="BA35" si="165">(SUM(BA5:BA7,BA11)/BA33)*100</f>
        <v>#DIV/0!</v>
      </c>
      <c r="BB35" s="3" t="e">
        <f t="shared" si="159"/>
        <v>#DIV/0!</v>
      </c>
      <c r="BC35" s="3" t="e">
        <f t="shared" ref="BC35" si="166">(SUM(BC5:BC7,BC11)/BC33)*100</f>
        <v>#DIV/0!</v>
      </c>
      <c r="BD35" s="3" t="e">
        <f t="shared" ref="BD35" si="167">(SUM(BD5:BD7,BD11)/BD33)*100</f>
        <v>#DIV/0!</v>
      </c>
      <c r="BE35" s="3" t="e">
        <f t="shared" si="159"/>
        <v>#DIV/0!</v>
      </c>
      <c r="BF35" s="3" t="e">
        <f t="shared" si="159"/>
        <v>#DIV/0!</v>
      </c>
      <c r="BG35" s="3" t="e">
        <f t="shared" si="159"/>
        <v>#DIV/0!</v>
      </c>
      <c r="BH35" s="3" t="e">
        <f t="shared" si="159"/>
        <v>#DIV/0!</v>
      </c>
      <c r="BI35" s="3" t="e">
        <f t="shared" si="159"/>
        <v>#DIV/0!</v>
      </c>
      <c r="BJ35" s="3" t="e">
        <f t="shared" ref="BJ35" si="168">(SUM(BJ5:BJ7,BJ11)/BJ33)*100</f>
        <v>#DIV/0!</v>
      </c>
      <c r="BK35" s="3" t="e">
        <f t="shared" si="159"/>
        <v>#DIV/0!</v>
      </c>
      <c r="BL35" s="3" t="e">
        <f>(SUM(BL5:BL7,BL11)/BL33)*100</f>
        <v>#DIV/0!</v>
      </c>
      <c r="BM35" s="3" t="e">
        <f t="shared" ref="BM35:CH35" si="169">(SUM(BM5:BM7,BM11)/BM33)*100</f>
        <v>#DIV/0!</v>
      </c>
      <c r="BN35" s="3" t="e">
        <f t="shared" si="169"/>
        <v>#DIV/0!</v>
      </c>
      <c r="BO35" s="3" t="e">
        <f t="shared" si="169"/>
        <v>#DIV/0!</v>
      </c>
      <c r="BP35" s="3" t="e">
        <f t="shared" si="169"/>
        <v>#DIV/0!</v>
      </c>
      <c r="BQ35" s="3" t="e">
        <f>(SUM(BQ5:BQ7,BQ11)/BQ33)*100</f>
        <v>#DIV/0!</v>
      </c>
      <c r="BR35" s="3" t="e">
        <f t="shared" si="169"/>
        <v>#DIV/0!</v>
      </c>
      <c r="BS35" s="3" t="e">
        <f t="shared" si="169"/>
        <v>#DIV/0!</v>
      </c>
      <c r="BT35" s="3" t="e">
        <f t="shared" si="169"/>
        <v>#DIV/0!</v>
      </c>
      <c r="BU35" s="3" t="e">
        <f t="shared" ref="BU35" si="170">(SUM(BU5:BU7,BU11)/BU33)*100</f>
        <v>#DIV/0!</v>
      </c>
      <c r="BV35" s="3" t="e">
        <f t="shared" si="169"/>
        <v>#DIV/0!</v>
      </c>
      <c r="BW35" s="3" t="e">
        <f t="shared" si="169"/>
        <v>#DIV/0!</v>
      </c>
      <c r="BX35" s="3" t="e">
        <f t="shared" si="169"/>
        <v>#DIV/0!</v>
      </c>
      <c r="BY35" s="3" t="e">
        <f t="shared" si="169"/>
        <v>#DIV/0!</v>
      </c>
      <c r="BZ35" s="3" t="e">
        <f t="shared" si="169"/>
        <v>#DIV/0!</v>
      </c>
      <c r="CA35" s="3" t="e">
        <f t="shared" si="169"/>
        <v>#DIV/0!</v>
      </c>
      <c r="CB35" s="3" t="e">
        <f t="shared" si="169"/>
        <v>#DIV/0!</v>
      </c>
      <c r="CC35" s="3" t="e">
        <f t="shared" si="169"/>
        <v>#DIV/0!</v>
      </c>
      <c r="CD35" s="3" t="e">
        <f t="shared" si="169"/>
        <v>#DIV/0!</v>
      </c>
      <c r="CE35" s="3" t="e">
        <f t="shared" ref="CE35" si="171">(SUM(CE5:CE7,CE11)/CE33)*100</f>
        <v>#DIV/0!</v>
      </c>
      <c r="CF35" s="3" t="e">
        <f t="shared" si="169"/>
        <v>#DIV/0!</v>
      </c>
      <c r="CG35" s="3" t="e">
        <f t="shared" si="169"/>
        <v>#DIV/0!</v>
      </c>
      <c r="CH35" s="3" t="e">
        <f t="shared" si="169"/>
        <v>#DIV/0!</v>
      </c>
      <c r="CI35" s="2"/>
    </row>
    <row r="36" spans="1:87" x14ac:dyDescent="0.2">
      <c r="A36" s="1" t="s">
        <v>49</v>
      </c>
      <c r="B36" s="1"/>
      <c r="C36" s="3" t="e">
        <f t="shared" ref="C36:BK36" si="172">(C19/C33)*100</f>
        <v>#DIV/0!</v>
      </c>
      <c r="D36" s="3" t="e">
        <f t="shared" ref="D36" si="173">(D19/D33)*100</f>
        <v>#DIV/0!</v>
      </c>
      <c r="E36" s="3" t="e">
        <f t="shared" si="172"/>
        <v>#DIV/0!</v>
      </c>
      <c r="F36" s="3" t="e">
        <f t="shared" si="172"/>
        <v>#DIV/0!</v>
      </c>
      <c r="G36" s="3" t="e">
        <f t="shared" si="172"/>
        <v>#DIV/0!</v>
      </c>
      <c r="H36" s="3" t="e">
        <f t="shared" si="172"/>
        <v>#DIV/0!</v>
      </c>
      <c r="I36" s="3" t="e">
        <f t="shared" si="172"/>
        <v>#DIV/0!</v>
      </c>
      <c r="J36" s="3" t="e">
        <f t="shared" si="172"/>
        <v>#DIV/0!</v>
      </c>
      <c r="K36" s="3" t="e">
        <f t="shared" si="172"/>
        <v>#DIV/0!</v>
      </c>
      <c r="L36" s="3" t="e">
        <f t="shared" si="172"/>
        <v>#DIV/0!</v>
      </c>
      <c r="M36" s="3" t="e">
        <f t="shared" si="172"/>
        <v>#DIV/0!</v>
      </c>
      <c r="N36" s="3" t="e">
        <f t="shared" si="172"/>
        <v>#DIV/0!</v>
      </c>
      <c r="O36" s="3" t="e">
        <f t="shared" si="172"/>
        <v>#DIV/0!</v>
      </c>
      <c r="P36" s="3" t="e">
        <f t="shared" ref="P36" si="174">(P19/P33)*100</f>
        <v>#DIV/0!</v>
      </c>
      <c r="Q36" s="3" t="e">
        <f t="shared" si="172"/>
        <v>#DIV/0!</v>
      </c>
      <c r="R36" s="3" t="e">
        <f t="shared" si="172"/>
        <v>#DIV/0!</v>
      </c>
      <c r="S36" s="3" t="e">
        <f>(S19/S33)*100</f>
        <v>#DIV/0!</v>
      </c>
      <c r="T36" s="3" t="e">
        <f t="shared" si="172"/>
        <v>#DIV/0!</v>
      </c>
      <c r="U36" s="3" t="e">
        <f t="shared" si="172"/>
        <v>#DIV/0!</v>
      </c>
      <c r="V36" s="3" t="e">
        <f t="shared" si="172"/>
        <v>#DIV/0!</v>
      </c>
      <c r="W36" s="3" t="e">
        <f t="shared" si="172"/>
        <v>#DIV/0!</v>
      </c>
      <c r="X36" s="3" t="e">
        <f t="shared" si="172"/>
        <v>#DIV/0!</v>
      </c>
      <c r="Y36" s="3" t="e">
        <f t="shared" si="172"/>
        <v>#DIV/0!</v>
      </c>
      <c r="Z36" s="3" t="e">
        <f t="shared" ref="Z36" si="175">(Z19/Z33)*100</f>
        <v>#DIV/0!</v>
      </c>
      <c r="AA36" s="3" t="e">
        <f t="shared" si="172"/>
        <v>#DIV/0!</v>
      </c>
      <c r="AB36" s="3" t="e">
        <f t="shared" si="172"/>
        <v>#DIV/0!</v>
      </c>
      <c r="AC36" s="3" t="e">
        <f t="shared" si="172"/>
        <v>#DIV/0!</v>
      </c>
      <c r="AD36" s="3" t="e">
        <f t="shared" si="172"/>
        <v>#DIV/0!</v>
      </c>
      <c r="AE36" s="3" t="e">
        <f t="shared" si="172"/>
        <v>#DIV/0!</v>
      </c>
      <c r="AF36" s="3" t="e">
        <f t="shared" si="172"/>
        <v>#DIV/0!</v>
      </c>
      <c r="AG36" s="3" t="e">
        <f t="shared" si="172"/>
        <v>#DIV/0!</v>
      </c>
      <c r="AH36" s="3" t="e">
        <f t="shared" si="172"/>
        <v>#DIV/0!</v>
      </c>
      <c r="AI36" s="3" t="e">
        <f t="shared" si="172"/>
        <v>#DIV/0!</v>
      </c>
      <c r="AJ36" s="3" t="e">
        <f t="shared" si="172"/>
        <v>#DIV/0!</v>
      </c>
      <c r="AK36" s="3" t="e">
        <f t="shared" si="172"/>
        <v>#DIV/0!</v>
      </c>
      <c r="AL36" s="3" t="e">
        <f t="shared" si="172"/>
        <v>#DIV/0!</v>
      </c>
      <c r="AM36" s="3" t="e">
        <f t="shared" si="172"/>
        <v>#DIV/0!</v>
      </c>
      <c r="AN36" s="3" t="e">
        <f t="shared" ref="AN36:AO36" si="176">(AN19/AN33)*100</f>
        <v>#DIV/0!</v>
      </c>
      <c r="AO36" s="3" t="e">
        <f t="shared" si="176"/>
        <v>#DIV/0!</v>
      </c>
      <c r="AP36" s="3" t="e">
        <f t="shared" si="172"/>
        <v>#DIV/0!</v>
      </c>
      <c r="AQ36" s="3" t="e">
        <f t="shared" si="172"/>
        <v>#DIV/0!</v>
      </c>
      <c r="AR36" s="3" t="e">
        <f t="shared" si="172"/>
        <v>#DIV/0!</v>
      </c>
      <c r="AS36" s="3" t="e">
        <f t="shared" si="172"/>
        <v>#DIV/0!</v>
      </c>
      <c r="AT36" s="3" t="e">
        <f t="shared" si="172"/>
        <v>#DIV/0!</v>
      </c>
      <c r="AU36" s="3" t="e">
        <f t="shared" si="172"/>
        <v>#DIV/0!</v>
      </c>
      <c r="AV36" s="3" t="e">
        <f t="shared" si="172"/>
        <v>#DIV/0!</v>
      </c>
      <c r="AW36" s="3" t="e">
        <f t="shared" si="172"/>
        <v>#DIV/0!</v>
      </c>
      <c r="AX36" s="3" t="e">
        <f t="shared" ref="AX36" si="177">(AX19/AX33)*100</f>
        <v>#DIV/0!</v>
      </c>
      <c r="AY36" s="3" t="e">
        <f t="shared" si="172"/>
        <v>#DIV/0!</v>
      </c>
      <c r="AZ36" s="3" t="e">
        <f t="shared" si="172"/>
        <v>#DIV/0!</v>
      </c>
      <c r="BA36" s="3" t="e">
        <f t="shared" ref="BA36" si="178">(BA19/BA33)*100</f>
        <v>#DIV/0!</v>
      </c>
      <c r="BB36" s="3" t="e">
        <f t="shared" si="172"/>
        <v>#DIV/0!</v>
      </c>
      <c r="BC36" s="3" t="e">
        <f t="shared" ref="BC36" si="179">(BC19/BC33)*100</f>
        <v>#DIV/0!</v>
      </c>
      <c r="BD36" s="3" t="e">
        <f t="shared" ref="BD36" si="180">(BD19/BD33)*100</f>
        <v>#DIV/0!</v>
      </c>
      <c r="BE36" s="3" t="e">
        <f t="shared" si="172"/>
        <v>#DIV/0!</v>
      </c>
      <c r="BF36" s="3" t="e">
        <f t="shared" si="172"/>
        <v>#DIV/0!</v>
      </c>
      <c r="BG36" s="3" t="e">
        <f t="shared" si="172"/>
        <v>#DIV/0!</v>
      </c>
      <c r="BH36" s="3" t="e">
        <f t="shared" si="172"/>
        <v>#DIV/0!</v>
      </c>
      <c r="BI36" s="3" t="e">
        <f t="shared" si="172"/>
        <v>#DIV/0!</v>
      </c>
      <c r="BJ36" s="3" t="e">
        <f t="shared" ref="BJ36" si="181">(BJ19/BJ33)*100</f>
        <v>#DIV/0!</v>
      </c>
      <c r="BK36" s="3" t="e">
        <f t="shared" si="172"/>
        <v>#DIV/0!</v>
      </c>
      <c r="BL36" s="3" t="e">
        <f>(BL19/BL33)*100</f>
        <v>#DIV/0!</v>
      </c>
      <c r="BM36" s="3" t="e">
        <f t="shared" ref="BM36:CH36" si="182">(BM19/BM33)*100</f>
        <v>#DIV/0!</v>
      </c>
      <c r="BN36" s="3" t="e">
        <f t="shared" si="182"/>
        <v>#DIV/0!</v>
      </c>
      <c r="BO36" s="3" t="e">
        <f t="shared" si="182"/>
        <v>#DIV/0!</v>
      </c>
      <c r="BP36" s="3" t="e">
        <f t="shared" si="182"/>
        <v>#DIV/0!</v>
      </c>
      <c r="BQ36" s="3" t="e">
        <f>(BQ19/BQ33)*100</f>
        <v>#DIV/0!</v>
      </c>
      <c r="BR36" s="3" t="e">
        <f t="shared" si="182"/>
        <v>#DIV/0!</v>
      </c>
      <c r="BS36" s="3" t="e">
        <f t="shared" si="182"/>
        <v>#DIV/0!</v>
      </c>
      <c r="BT36" s="3" t="e">
        <f t="shared" si="182"/>
        <v>#DIV/0!</v>
      </c>
      <c r="BU36" s="3" t="e">
        <f t="shared" ref="BU36" si="183">(BU19/BU33)*100</f>
        <v>#DIV/0!</v>
      </c>
      <c r="BV36" s="3" t="e">
        <f t="shared" si="182"/>
        <v>#DIV/0!</v>
      </c>
      <c r="BW36" s="3" t="e">
        <f t="shared" si="182"/>
        <v>#DIV/0!</v>
      </c>
      <c r="BX36" s="3" t="e">
        <f t="shared" si="182"/>
        <v>#DIV/0!</v>
      </c>
      <c r="BY36" s="3" t="e">
        <f t="shared" si="182"/>
        <v>#DIV/0!</v>
      </c>
      <c r="BZ36" s="3" t="e">
        <f t="shared" si="182"/>
        <v>#DIV/0!</v>
      </c>
      <c r="CA36" s="3" t="e">
        <f t="shared" si="182"/>
        <v>#DIV/0!</v>
      </c>
      <c r="CB36" s="3" t="e">
        <f t="shared" si="182"/>
        <v>#DIV/0!</v>
      </c>
      <c r="CC36" s="3" t="e">
        <f t="shared" si="182"/>
        <v>#DIV/0!</v>
      </c>
      <c r="CD36" s="3" t="e">
        <f t="shared" si="182"/>
        <v>#DIV/0!</v>
      </c>
      <c r="CE36" s="3" t="e">
        <f t="shared" ref="CE36" si="184">(CE19/CE33)*100</f>
        <v>#DIV/0!</v>
      </c>
      <c r="CF36" s="3" t="e">
        <f t="shared" si="182"/>
        <v>#DIV/0!</v>
      </c>
      <c r="CG36" s="3" t="e">
        <f t="shared" si="182"/>
        <v>#DIV/0!</v>
      </c>
      <c r="CH36" s="3" t="e">
        <f t="shared" si="182"/>
        <v>#DIV/0!</v>
      </c>
      <c r="CI36" s="2"/>
    </row>
    <row r="37" spans="1:87" x14ac:dyDescent="0.2">
      <c r="A37" s="1" t="s">
        <v>50</v>
      </c>
      <c r="B37" s="1"/>
      <c r="C37" s="3" t="e">
        <f t="shared" ref="C37:BK37" si="185">(SUM(C18:C19,C24)/C33)*100</f>
        <v>#DIV/0!</v>
      </c>
      <c r="D37" s="3" t="e">
        <f t="shared" ref="D37" si="186">(SUM(D18:D19,D24)/D33)*100</f>
        <v>#DIV/0!</v>
      </c>
      <c r="E37" s="3" t="e">
        <f t="shared" si="185"/>
        <v>#DIV/0!</v>
      </c>
      <c r="F37" s="3" t="e">
        <f t="shared" si="185"/>
        <v>#DIV/0!</v>
      </c>
      <c r="G37" s="3" t="e">
        <f t="shared" si="185"/>
        <v>#DIV/0!</v>
      </c>
      <c r="H37" s="3" t="e">
        <f t="shared" si="185"/>
        <v>#DIV/0!</v>
      </c>
      <c r="I37" s="3" t="e">
        <f t="shared" si="185"/>
        <v>#DIV/0!</v>
      </c>
      <c r="J37" s="3" t="e">
        <f t="shared" si="185"/>
        <v>#DIV/0!</v>
      </c>
      <c r="K37" s="3" t="e">
        <f t="shared" si="185"/>
        <v>#DIV/0!</v>
      </c>
      <c r="L37" s="3" t="e">
        <f t="shared" si="185"/>
        <v>#DIV/0!</v>
      </c>
      <c r="M37" s="3" t="e">
        <f t="shared" si="185"/>
        <v>#DIV/0!</v>
      </c>
      <c r="N37" s="3" t="e">
        <f t="shared" si="185"/>
        <v>#DIV/0!</v>
      </c>
      <c r="O37" s="3" t="e">
        <f t="shared" si="185"/>
        <v>#DIV/0!</v>
      </c>
      <c r="P37" s="3" t="e">
        <f t="shared" ref="P37" si="187">(SUM(P18:P19,P24)/P33)*100</f>
        <v>#DIV/0!</v>
      </c>
      <c r="Q37" s="3" t="e">
        <f t="shared" si="185"/>
        <v>#DIV/0!</v>
      </c>
      <c r="R37" s="3" t="e">
        <f t="shared" si="185"/>
        <v>#DIV/0!</v>
      </c>
      <c r="S37" s="3" t="e">
        <f>(SUM(S18:S19,S24)/S33)*100</f>
        <v>#DIV/0!</v>
      </c>
      <c r="T37" s="3" t="e">
        <f t="shared" si="185"/>
        <v>#DIV/0!</v>
      </c>
      <c r="U37" s="3" t="e">
        <f t="shared" si="185"/>
        <v>#DIV/0!</v>
      </c>
      <c r="V37" s="3" t="e">
        <f t="shared" si="185"/>
        <v>#DIV/0!</v>
      </c>
      <c r="W37" s="3" t="e">
        <f t="shared" si="185"/>
        <v>#DIV/0!</v>
      </c>
      <c r="X37" s="3" t="e">
        <f t="shared" si="185"/>
        <v>#DIV/0!</v>
      </c>
      <c r="Y37" s="3" t="e">
        <f t="shared" si="185"/>
        <v>#DIV/0!</v>
      </c>
      <c r="Z37" s="3" t="e">
        <f t="shared" ref="Z37" si="188">(SUM(Z18:Z19,Z24)/Z33)*100</f>
        <v>#DIV/0!</v>
      </c>
      <c r="AA37" s="3" t="e">
        <f t="shared" si="185"/>
        <v>#DIV/0!</v>
      </c>
      <c r="AB37" s="3" t="e">
        <f t="shared" si="185"/>
        <v>#DIV/0!</v>
      </c>
      <c r="AC37" s="3" t="e">
        <f t="shared" si="185"/>
        <v>#DIV/0!</v>
      </c>
      <c r="AD37" s="3" t="e">
        <f t="shared" si="185"/>
        <v>#DIV/0!</v>
      </c>
      <c r="AE37" s="3" t="e">
        <f t="shared" si="185"/>
        <v>#DIV/0!</v>
      </c>
      <c r="AF37" s="3" t="e">
        <f t="shared" si="185"/>
        <v>#DIV/0!</v>
      </c>
      <c r="AG37" s="3" t="e">
        <f t="shared" si="185"/>
        <v>#DIV/0!</v>
      </c>
      <c r="AH37" s="3" t="e">
        <f t="shared" si="185"/>
        <v>#DIV/0!</v>
      </c>
      <c r="AI37" s="3" t="e">
        <f t="shared" si="185"/>
        <v>#DIV/0!</v>
      </c>
      <c r="AJ37" s="3" t="e">
        <f t="shared" si="185"/>
        <v>#DIV/0!</v>
      </c>
      <c r="AK37" s="3" t="e">
        <f t="shared" si="185"/>
        <v>#DIV/0!</v>
      </c>
      <c r="AL37" s="3" t="e">
        <f t="shared" si="185"/>
        <v>#DIV/0!</v>
      </c>
      <c r="AM37" s="3" t="e">
        <f t="shared" si="185"/>
        <v>#DIV/0!</v>
      </c>
      <c r="AN37" s="3" t="e">
        <f t="shared" ref="AN37:AO37" si="189">(SUM(AN18:AN19,AN24)/AN33)*100</f>
        <v>#DIV/0!</v>
      </c>
      <c r="AO37" s="3" t="e">
        <f t="shared" si="189"/>
        <v>#DIV/0!</v>
      </c>
      <c r="AP37" s="3" t="e">
        <f t="shared" si="185"/>
        <v>#DIV/0!</v>
      </c>
      <c r="AQ37" s="3" t="e">
        <f t="shared" si="185"/>
        <v>#DIV/0!</v>
      </c>
      <c r="AR37" s="3" t="e">
        <f t="shared" si="185"/>
        <v>#DIV/0!</v>
      </c>
      <c r="AS37" s="3" t="e">
        <f t="shared" si="185"/>
        <v>#DIV/0!</v>
      </c>
      <c r="AT37" s="3" t="e">
        <f t="shared" si="185"/>
        <v>#DIV/0!</v>
      </c>
      <c r="AU37" s="3" t="e">
        <f t="shared" si="185"/>
        <v>#DIV/0!</v>
      </c>
      <c r="AV37" s="3" t="e">
        <f t="shared" si="185"/>
        <v>#DIV/0!</v>
      </c>
      <c r="AW37" s="3" t="e">
        <f t="shared" si="185"/>
        <v>#DIV/0!</v>
      </c>
      <c r="AX37" s="3" t="e">
        <f t="shared" ref="AX37" si="190">(SUM(AX18:AX19,AX24)/AX33)*100</f>
        <v>#DIV/0!</v>
      </c>
      <c r="AY37" s="3" t="e">
        <f t="shared" si="185"/>
        <v>#DIV/0!</v>
      </c>
      <c r="AZ37" s="3" t="e">
        <f t="shared" si="185"/>
        <v>#DIV/0!</v>
      </c>
      <c r="BA37" s="3" t="e">
        <f t="shared" ref="BA37" si="191">(SUM(BA18:BA19,BA24)/BA33)*100</f>
        <v>#DIV/0!</v>
      </c>
      <c r="BB37" s="3" t="e">
        <f t="shared" si="185"/>
        <v>#DIV/0!</v>
      </c>
      <c r="BC37" s="3" t="e">
        <f t="shared" ref="BC37" si="192">(SUM(BC18:BC19,BC24)/BC33)*100</f>
        <v>#DIV/0!</v>
      </c>
      <c r="BD37" s="3" t="e">
        <f t="shared" ref="BD37" si="193">(SUM(BD18:BD19,BD24)/BD33)*100</f>
        <v>#DIV/0!</v>
      </c>
      <c r="BE37" s="3" t="e">
        <f t="shared" si="185"/>
        <v>#DIV/0!</v>
      </c>
      <c r="BF37" s="3" t="e">
        <f t="shared" si="185"/>
        <v>#DIV/0!</v>
      </c>
      <c r="BG37" s="3" t="e">
        <f t="shared" si="185"/>
        <v>#DIV/0!</v>
      </c>
      <c r="BH37" s="3" t="e">
        <f t="shared" si="185"/>
        <v>#DIV/0!</v>
      </c>
      <c r="BI37" s="3" t="e">
        <f t="shared" si="185"/>
        <v>#DIV/0!</v>
      </c>
      <c r="BJ37" s="3" t="e">
        <f t="shared" ref="BJ37" si="194">(SUM(BJ18:BJ19,BJ24)/BJ33)*100</f>
        <v>#DIV/0!</v>
      </c>
      <c r="BK37" s="3" t="e">
        <f t="shared" si="185"/>
        <v>#DIV/0!</v>
      </c>
      <c r="BL37" s="3" t="e">
        <f>(SUM(BL18:BL19,BL24)/BL33)*100</f>
        <v>#DIV/0!</v>
      </c>
      <c r="BM37" s="3" t="e">
        <f t="shared" ref="BM37:CH37" si="195">(SUM(BM18:BM19,BM24)/BM33)*100</f>
        <v>#DIV/0!</v>
      </c>
      <c r="BN37" s="3" t="e">
        <f t="shared" si="195"/>
        <v>#DIV/0!</v>
      </c>
      <c r="BO37" s="3" t="e">
        <f t="shared" si="195"/>
        <v>#DIV/0!</v>
      </c>
      <c r="BP37" s="3" t="e">
        <f t="shared" si="195"/>
        <v>#DIV/0!</v>
      </c>
      <c r="BQ37" s="3" t="e">
        <f>(SUM(BQ18:BQ19,BQ24)/BQ33)*100</f>
        <v>#DIV/0!</v>
      </c>
      <c r="BR37" s="3" t="e">
        <f t="shared" si="195"/>
        <v>#DIV/0!</v>
      </c>
      <c r="BS37" s="3" t="e">
        <f t="shared" si="195"/>
        <v>#DIV/0!</v>
      </c>
      <c r="BT37" s="3" t="e">
        <f t="shared" si="195"/>
        <v>#DIV/0!</v>
      </c>
      <c r="BU37" s="3" t="e">
        <f t="shared" ref="BU37" si="196">(SUM(BU18:BU19,BU24)/BU33)*100</f>
        <v>#DIV/0!</v>
      </c>
      <c r="BV37" s="3" t="e">
        <f t="shared" si="195"/>
        <v>#DIV/0!</v>
      </c>
      <c r="BW37" s="3" t="e">
        <f t="shared" si="195"/>
        <v>#DIV/0!</v>
      </c>
      <c r="BX37" s="3" t="e">
        <f t="shared" si="195"/>
        <v>#DIV/0!</v>
      </c>
      <c r="BY37" s="3" t="e">
        <f t="shared" si="195"/>
        <v>#DIV/0!</v>
      </c>
      <c r="BZ37" s="3" t="e">
        <f t="shared" si="195"/>
        <v>#DIV/0!</v>
      </c>
      <c r="CA37" s="3" t="e">
        <f t="shared" si="195"/>
        <v>#DIV/0!</v>
      </c>
      <c r="CB37" s="3" t="e">
        <f t="shared" si="195"/>
        <v>#DIV/0!</v>
      </c>
      <c r="CC37" s="3" t="e">
        <f t="shared" si="195"/>
        <v>#DIV/0!</v>
      </c>
      <c r="CD37" s="3" t="e">
        <f t="shared" si="195"/>
        <v>#DIV/0!</v>
      </c>
      <c r="CE37" s="3" t="e">
        <f t="shared" ref="CE37" si="197">(SUM(CE18:CE19,CE24)/CE33)*100</f>
        <v>#DIV/0!</v>
      </c>
      <c r="CF37" s="3" t="e">
        <f t="shared" si="195"/>
        <v>#DIV/0!</v>
      </c>
      <c r="CG37" s="3" t="e">
        <f t="shared" si="195"/>
        <v>#DIV/0!</v>
      </c>
      <c r="CH37" s="3" t="e">
        <f t="shared" si="195"/>
        <v>#DIV/0!</v>
      </c>
      <c r="CI37" s="2"/>
    </row>
    <row r="38" spans="1:87" x14ac:dyDescent="0.2">
      <c r="A38" s="2" t="s">
        <v>57</v>
      </c>
      <c r="B38" s="2"/>
      <c r="C38" s="10" t="e">
        <f t="shared" ref="C38:BK38" si="198">(SUM(C5:C7,C11)/C14)*100</f>
        <v>#DIV/0!</v>
      </c>
      <c r="D38" s="10" t="e">
        <f t="shared" ref="D38" si="199">(SUM(D5:D7,D11)/D14)*100</f>
        <v>#DIV/0!</v>
      </c>
      <c r="E38" s="10" t="e">
        <f t="shared" si="198"/>
        <v>#DIV/0!</v>
      </c>
      <c r="F38" s="10" t="e">
        <f t="shared" si="198"/>
        <v>#DIV/0!</v>
      </c>
      <c r="G38" s="10" t="e">
        <f t="shared" si="198"/>
        <v>#DIV/0!</v>
      </c>
      <c r="H38" s="10" t="e">
        <f t="shared" si="198"/>
        <v>#DIV/0!</v>
      </c>
      <c r="I38" s="10" t="e">
        <f t="shared" si="198"/>
        <v>#DIV/0!</v>
      </c>
      <c r="J38" s="10" t="e">
        <f t="shared" si="198"/>
        <v>#DIV/0!</v>
      </c>
      <c r="K38" s="10" t="e">
        <f t="shared" si="198"/>
        <v>#DIV/0!</v>
      </c>
      <c r="L38" s="10" t="e">
        <f t="shared" si="198"/>
        <v>#DIV/0!</v>
      </c>
      <c r="M38" s="10" t="e">
        <f t="shared" si="198"/>
        <v>#DIV/0!</v>
      </c>
      <c r="N38" s="10" t="e">
        <f t="shared" si="198"/>
        <v>#DIV/0!</v>
      </c>
      <c r="O38" s="10" t="e">
        <f t="shared" si="198"/>
        <v>#DIV/0!</v>
      </c>
      <c r="P38" s="10" t="e">
        <f t="shared" ref="P38" si="200">(SUM(P5:P7,P11)/P14)*100</f>
        <v>#DIV/0!</v>
      </c>
      <c r="Q38" s="10" t="e">
        <f t="shared" si="198"/>
        <v>#DIV/0!</v>
      </c>
      <c r="R38" s="10" t="e">
        <f t="shared" si="198"/>
        <v>#DIV/0!</v>
      </c>
      <c r="S38" s="10" t="e">
        <f>(SUM(S5:S7,S11)/S14)*100</f>
        <v>#DIV/0!</v>
      </c>
      <c r="T38" s="10" t="e">
        <f t="shared" si="198"/>
        <v>#DIV/0!</v>
      </c>
      <c r="U38" s="10" t="e">
        <f t="shared" si="198"/>
        <v>#DIV/0!</v>
      </c>
      <c r="V38" s="10" t="e">
        <f t="shared" si="198"/>
        <v>#DIV/0!</v>
      </c>
      <c r="W38" s="10" t="e">
        <f t="shared" si="198"/>
        <v>#DIV/0!</v>
      </c>
      <c r="X38" s="10" t="e">
        <f t="shared" si="198"/>
        <v>#DIV/0!</v>
      </c>
      <c r="Y38" s="10" t="e">
        <f t="shared" si="198"/>
        <v>#DIV/0!</v>
      </c>
      <c r="Z38" s="10" t="e">
        <f t="shared" ref="Z38" si="201">(SUM(Z5:Z7,Z11)/Z14)*100</f>
        <v>#DIV/0!</v>
      </c>
      <c r="AA38" s="10" t="e">
        <f t="shared" si="198"/>
        <v>#DIV/0!</v>
      </c>
      <c r="AB38" s="10" t="e">
        <f t="shared" si="198"/>
        <v>#DIV/0!</v>
      </c>
      <c r="AC38" s="10" t="e">
        <f t="shared" si="198"/>
        <v>#DIV/0!</v>
      </c>
      <c r="AD38" s="10" t="e">
        <f t="shared" si="198"/>
        <v>#DIV/0!</v>
      </c>
      <c r="AE38" s="10" t="e">
        <f t="shared" si="198"/>
        <v>#DIV/0!</v>
      </c>
      <c r="AF38" s="10" t="e">
        <f t="shared" si="198"/>
        <v>#DIV/0!</v>
      </c>
      <c r="AG38" s="10" t="e">
        <f t="shared" si="198"/>
        <v>#DIV/0!</v>
      </c>
      <c r="AH38" s="10" t="e">
        <f t="shared" si="198"/>
        <v>#DIV/0!</v>
      </c>
      <c r="AI38" s="10" t="e">
        <f t="shared" si="198"/>
        <v>#DIV/0!</v>
      </c>
      <c r="AJ38" s="10" t="e">
        <f t="shared" si="198"/>
        <v>#DIV/0!</v>
      </c>
      <c r="AK38" s="10" t="e">
        <f t="shared" si="198"/>
        <v>#DIV/0!</v>
      </c>
      <c r="AL38" s="10" t="e">
        <f t="shared" si="198"/>
        <v>#DIV/0!</v>
      </c>
      <c r="AM38" s="10" t="e">
        <f t="shared" si="198"/>
        <v>#DIV/0!</v>
      </c>
      <c r="AN38" s="10" t="e">
        <f t="shared" ref="AN38:AO38" si="202">(SUM(AN5:AN7,AN11)/AN14)*100</f>
        <v>#DIV/0!</v>
      </c>
      <c r="AO38" s="10" t="e">
        <f t="shared" si="202"/>
        <v>#DIV/0!</v>
      </c>
      <c r="AP38" s="10" t="e">
        <f t="shared" si="198"/>
        <v>#DIV/0!</v>
      </c>
      <c r="AQ38" s="10" t="e">
        <f t="shared" si="198"/>
        <v>#DIV/0!</v>
      </c>
      <c r="AR38" s="10" t="e">
        <f t="shared" si="198"/>
        <v>#DIV/0!</v>
      </c>
      <c r="AS38" s="10" t="e">
        <f t="shared" si="198"/>
        <v>#DIV/0!</v>
      </c>
      <c r="AT38" s="10" t="e">
        <f t="shared" si="198"/>
        <v>#DIV/0!</v>
      </c>
      <c r="AU38" s="10" t="e">
        <f t="shared" si="198"/>
        <v>#DIV/0!</v>
      </c>
      <c r="AV38" s="10" t="e">
        <f t="shared" si="198"/>
        <v>#DIV/0!</v>
      </c>
      <c r="AW38" s="10" t="e">
        <f t="shared" si="198"/>
        <v>#DIV/0!</v>
      </c>
      <c r="AX38" s="10" t="e">
        <f t="shared" ref="AX38" si="203">(SUM(AX5:AX7,AX11)/AX14)*100</f>
        <v>#DIV/0!</v>
      </c>
      <c r="AY38" s="10" t="e">
        <f t="shared" si="198"/>
        <v>#DIV/0!</v>
      </c>
      <c r="AZ38" s="10" t="e">
        <f t="shared" si="198"/>
        <v>#DIV/0!</v>
      </c>
      <c r="BA38" s="10" t="e">
        <f t="shared" ref="BA38" si="204">(SUM(BA5:BA7,BA11)/BA14)*100</f>
        <v>#DIV/0!</v>
      </c>
      <c r="BB38" s="10" t="e">
        <f t="shared" si="198"/>
        <v>#DIV/0!</v>
      </c>
      <c r="BC38" s="10" t="e">
        <f t="shared" ref="BC38" si="205">(SUM(BC5:BC7,BC11)/BC14)*100</f>
        <v>#DIV/0!</v>
      </c>
      <c r="BD38" s="10" t="e">
        <f t="shared" ref="BD38" si="206">(SUM(BD5:BD7,BD11)/BD14)*100</f>
        <v>#DIV/0!</v>
      </c>
      <c r="BE38" s="10" t="e">
        <f t="shared" si="198"/>
        <v>#DIV/0!</v>
      </c>
      <c r="BF38" s="10" t="e">
        <f t="shared" si="198"/>
        <v>#DIV/0!</v>
      </c>
      <c r="BG38" s="10" t="e">
        <f t="shared" si="198"/>
        <v>#DIV/0!</v>
      </c>
      <c r="BH38" s="10" t="e">
        <f t="shared" si="198"/>
        <v>#DIV/0!</v>
      </c>
      <c r="BI38" s="10" t="e">
        <f t="shared" si="198"/>
        <v>#DIV/0!</v>
      </c>
      <c r="BJ38" s="10" t="e">
        <f t="shared" ref="BJ38" si="207">(SUM(BJ5:BJ7,BJ11)/BJ14)*100</f>
        <v>#DIV/0!</v>
      </c>
      <c r="BK38" s="10" t="e">
        <f t="shared" si="198"/>
        <v>#DIV/0!</v>
      </c>
      <c r="BL38" s="10" t="e">
        <f>(SUM(BL5:BL7,BL11)/BL14)*100</f>
        <v>#DIV/0!</v>
      </c>
      <c r="BM38" s="10" t="e">
        <f t="shared" ref="BM38:CH38" si="208">(SUM(BM5:BM7,BM11)/BM14)*100</f>
        <v>#DIV/0!</v>
      </c>
      <c r="BN38" s="10" t="e">
        <f t="shared" si="208"/>
        <v>#DIV/0!</v>
      </c>
      <c r="BO38" s="10" t="e">
        <f t="shared" si="208"/>
        <v>#DIV/0!</v>
      </c>
      <c r="BP38" s="10" t="e">
        <f t="shared" si="208"/>
        <v>#DIV/0!</v>
      </c>
      <c r="BQ38" s="10" t="e">
        <f>(SUM(BQ5:BQ7,BQ11)/BQ14)*100</f>
        <v>#DIV/0!</v>
      </c>
      <c r="BR38" s="10" t="e">
        <f t="shared" si="208"/>
        <v>#DIV/0!</v>
      </c>
      <c r="BS38" s="10" t="e">
        <f t="shared" si="208"/>
        <v>#DIV/0!</v>
      </c>
      <c r="BT38" s="10" t="e">
        <f t="shared" si="208"/>
        <v>#DIV/0!</v>
      </c>
      <c r="BU38" s="10" t="e">
        <f t="shared" ref="BU38" si="209">(SUM(BU5:BU7,BU11)/BU14)*100</f>
        <v>#DIV/0!</v>
      </c>
      <c r="BV38" s="10" t="e">
        <f t="shared" si="208"/>
        <v>#DIV/0!</v>
      </c>
      <c r="BW38" s="10" t="e">
        <f t="shared" si="208"/>
        <v>#DIV/0!</v>
      </c>
      <c r="BX38" s="10" t="e">
        <f t="shared" si="208"/>
        <v>#DIV/0!</v>
      </c>
      <c r="BY38" s="10" t="e">
        <f t="shared" si="208"/>
        <v>#DIV/0!</v>
      </c>
      <c r="BZ38" s="10" t="e">
        <f t="shared" si="208"/>
        <v>#DIV/0!</v>
      </c>
      <c r="CA38" s="10" t="e">
        <f t="shared" si="208"/>
        <v>#DIV/0!</v>
      </c>
      <c r="CB38" s="10" t="e">
        <f t="shared" si="208"/>
        <v>#DIV/0!</v>
      </c>
      <c r="CC38" s="10" t="e">
        <f t="shared" si="208"/>
        <v>#DIV/0!</v>
      </c>
      <c r="CD38" s="10" t="e">
        <f t="shared" si="208"/>
        <v>#DIV/0!</v>
      </c>
      <c r="CE38" s="10" t="e">
        <f t="shared" ref="CE38" si="210">(SUM(CE5:CE7,CE11)/CE14)*100</f>
        <v>#DIV/0!</v>
      </c>
      <c r="CF38" s="10" t="e">
        <f t="shared" si="208"/>
        <v>#DIV/0!</v>
      </c>
      <c r="CG38" s="10" t="e">
        <f t="shared" si="208"/>
        <v>#DIV/0!</v>
      </c>
      <c r="CH38" s="10" t="e">
        <f t="shared" si="208"/>
        <v>#DIV/0!</v>
      </c>
      <c r="CI38" s="2"/>
    </row>
    <row r="39" spans="1:87" x14ac:dyDescent="0.2">
      <c r="A39" s="2" t="s">
        <v>56</v>
      </c>
      <c r="B39" s="2"/>
      <c r="C39" s="10" t="e">
        <f t="shared" ref="C39:BK39" si="211">(SUM(C18:C20,C24)/C27)*100</f>
        <v>#DIV/0!</v>
      </c>
      <c r="D39" s="10" t="e">
        <f t="shared" ref="D39" si="212">(SUM(D18:D20,D24)/D27)*100</f>
        <v>#DIV/0!</v>
      </c>
      <c r="E39" s="10" t="e">
        <f t="shared" si="211"/>
        <v>#DIV/0!</v>
      </c>
      <c r="F39" s="10" t="e">
        <f t="shared" si="211"/>
        <v>#DIV/0!</v>
      </c>
      <c r="G39" s="10" t="e">
        <f t="shared" si="211"/>
        <v>#DIV/0!</v>
      </c>
      <c r="H39" s="10" t="e">
        <f t="shared" si="211"/>
        <v>#DIV/0!</v>
      </c>
      <c r="I39" s="10" t="e">
        <f t="shared" si="211"/>
        <v>#DIV/0!</v>
      </c>
      <c r="J39" s="10" t="e">
        <f t="shared" si="211"/>
        <v>#DIV/0!</v>
      </c>
      <c r="K39" s="10" t="e">
        <f t="shared" si="211"/>
        <v>#DIV/0!</v>
      </c>
      <c r="L39" s="10" t="e">
        <f t="shared" si="211"/>
        <v>#DIV/0!</v>
      </c>
      <c r="M39" s="10" t="e">
        <f t="shared" si="211"/>
        <v>#DIV/0!</v>
      </c>
      <c r="N39" s="10" t="e">
        <f t="shared" si="211"/>
        <v>#DIV/0!</v>
      </c>
      <c r="O39" s="10" t="e">
        <f t="shared" si="211"/>
        <v>#DIV/0!</v>
      </c>
      <c r="P39" s="10" t="e">
        <f t="shared" ref="P39" si="213">(SUM(P18:P20,P24)/P27)*100</f>
        <v>#DIV/0!</v>
      </c>
      <c r="Q39" s="10" t="e">
        <f t="shared" si="211"/>
        <v>#DIV/0!</v>
      </c>
      <c r="R39" s="10" t="e">
        <f t="shared" si="211"/>
        <v>#DIV/0!</v>
      </c>
      <c r="S39" s="10" t="e">
        <f>(SUM(S18:S20,S24)/S27)*100</f>
        <v>#DIV/0!</v>
      </c>
      <c r="T39" s="10" t="e">
        <f t="shared" si="211"/>
        <v>#DIV/0!</v>
      </c>
      <c r="U39" s="10" t="e">
        <f t="shared" si="211"/>
        <v>#DIV/0!</v>
      </c>
      <c r="V39" s="10" t="e">
        <f t="shared" si="211"/>
        <v>#DIV/0!</v>
      </c>
      <c r="W39" s="10" t="e">
        <f t="shared" si="211"/>
        <v>#DIV/0!</v>
      </c>
      <c r="X39" s="10" t="e">
        <f t="shared" si="211"/>
        <v>#DIV/0!</v>
      </c>
      <c r="Y39" s="10" t="e">
        <f t="shared" si="211"/>
        <v>#DIV/0!</v>
      </c>
      <c r="Z39" s="10" t="e">
        <f t="shared" ref="Z39" si="214">(SUM(Z18:Z20,Z24)/Z27)*100</f>
        <v>#DIV/0!</v>
      </c>
      <c r="AA39" s="10" t="e">
        <f t="shared" si="211"/>
        <v>#DIV/0!</v>
      </c>
      <c r="AB39" s="10" t="e">
        <f t="shared" si="211"/>
        <v>#DIV/0!</v>
      </c>
      <c r="AC39" s="10" t="e">
        <f t="shared" si="211"/>
        <v>#DIV/0!</v>
      </c>
      <c r="AD39" s="10" t="e">
        <f t="shared" si="211"/>
        <v>#DIV/0!</v>
      </c>
      <c r="AE39" s="10" t="e">
        <f t="shared" si="211"/>
        <v>#DIV/0!</v>
      </c>
      <c r="AF39" s="10" t="e">
        <f t="shared" si="211"/>
        <v>#DIV/0!</v>
      </c>
      <c r="AG39" s="10" t="e">
        <f t="shared" si="211"/>
        <v>#DIV/0!</v>
      </c>
      <c r="AH39" s="10" t="e">
        <f t="shared" si="211"/>
        <v>#DIV/0!</v>
      </c>
      <c r="AI39" s="10" t="e">
        <f t="shared" si="211"/>
        <v>#DIV/0!</v>
      </c>
      <c r="AJ39" s="10" t="e">
        <f t="shared" si="211"/>
        <v>#DIV/0!</v>
      </c>
      <c r="AK39" s="10" t="e">
        <f t="shared" si="211"/>
        <v>#DIV/0!</v>
      </c>
      <c r="AL39" s="10" t="e">
        <f t="shared" si="211"/>
        <v>#DIV/0!</v>
      </c>
      <c r="AM39" s="10" t="e">
        <f t="shared" si="211"/>
        <v>#DIV/0!</v>
      </c>
      <c r="AN39" s="10" t="e">
        <f t="shared" ref="AN39:AO39" si="215">(SUM(AN18:AN20,AN24)/AN27)*100</f>
        <v>#DIV/0!</v>
      </c>
      <c r="AO39" s="10" t="e">
        <f t="shared" si="215"/>
        <v>#DIV/0!</v>
      </c>
      <c r="AP39" s="10" t="e">
        <f t="shared" si="211"/>
        <v>#DIV/0!</v>
      </c>
      <c r="AQ39" s="10" t="e">
        <f t="shared" si="211"/>
        <v>#DIV/0!</v>
      </c>
      <c r="AR39" s="10" t="e">
        <f t="shared" si="211"/>
        <v>#DIV/0!</v>
      </c>
      <c r="AS39" s="10" t="e">
        <f t="shared" si="211"/>
        <v>#DIV/0!</v>
      </c>
      <c r="AT39" s="10" t="e">
        <f t="shared" si="211"/>
        <v>#DIV/0!</v>
      </c>
      <c r="AU39" s="10" t="e">
        <f t="shared" si="211"/>
        <v>#DIV/0!</v>
      </c>
      <c r="AV39" s="10" t="e">
        <f t="shared" si="211"/>
        <v>#DIV/0!</v>
      </c>
      <c r="AW39" s="10" t="e">
        <f t="shared" si="211"/>
        <v>#DIV/0!</v>
      </c>
      <c r="AX39" s="10" t="e">
        <f t="shared" ref="AX39" si="216">(SUM(AX18:AX20,AX24)/AX27)*100</f>
        <v>#DIV/0!</v>
      </c>
      <c r="AY39" s="10" t="e">
        <f t="shared" si="211"/>
        <v>#DIV/0!</v>
      </c>
      <c r="AZ39" s="10" t="e">
        <f t="shared" si="211"/>
        <v>#DIV/0!</v>
      </c>
      <c r="BA39" s="10" t="e">
        <f t="shared" ref="BA39" si="217">(SUM(BA18:BA20,BA24)/BA27)*100</f>
        <v>#DIV/0!</v>
      </c>
      <c r="BB39" s="10" t="e">
        <f t="shared" si="211"/>
        <v>#DIV/0!</v>
      </c>
      <c r="BC39" s="10" t="e">
        <f t="shared" ref="BC39" si="218">(SUM(BC18:BC20,BC24)/BC27)*100</f>
        <v>#DIV/0!</v>
      </c>
      <c r="BD39" s="10" t="e">
        <f t="shared" ref="BD39" si="219">(SUM(BD18:BD20,BD24)/BD27)*100</f>
        <v>#DIV/0!</v>
      </c>
      <c r="BE39" s="10" t="e">
        <f t="shared" si="211"/>
        <v>#DIV/0!</v>
      </c>
      <c r="BF39" s="10" t="e">
        <f t="shared" si="211"/>
        <v>#DIV/0!</v>
      </c>
      <c r="BG39" s="10" t="e">
        <f t="shared" si="211"/>
        <v>#DIV/0!</v>
      </c>
      <c r="BH39" s="10" t="e">
        <f t="shared" si="211"/>
        <v>#DIV/0!</v>
      </c>
      <c r="BI39" s="10" t="e">
        <f t="shared" si="211"/>
        <v>#DIV/0!</v>
      </c>
      <c r="BJ39" s="10" t="e">
        <f t="shared" ref="BJ39" si="220">(SUM(BJ18:BJ20,BJ24)/BJ27)*100</f>
        <v>#DIV/0!</v>
      </c>
      <c r="BK39" s="10" t="e">
        <f t="shared" si="211"/>
        <v>#DIV/0!</v>
      </c>
      <c r="BL39" s="10" t="e">
        <f>(SUM(BL18:BL20,BL24)/BL27)*100</f>
        <v>#DIV/0!</v>
      </c>
      <c r="BM39" s="10" t="e">
        <f t="shared" ref="BM39:CH39" si="221">(SUM(BM18:BM20,BM24)/BM27)*100</f>
        <v>#DIV/0!</v>
      </c>
      <c r="BN39" s="10" t="e">
        <f t="shared" si="221"/>
        <v>#DIV/0!</v>
      </c>
      <c r="BO39" s="10" t="e">
        <f t="shared" si="221"/>
        <v>#DIV/0!</v>
      </c>
      <c r="BP39" s="10" t="e">
        <f t="shared" si="221"/>
        <v>#DIV/0!</v>
      </c>
      <c r="BQ39" s="10" t="e">
        <f>(SUM(BQ18:BQ20,BQ24)/BQ27)*100</f>
        <v>#DIV/0!</v>
      </c>
      <c r="BR39" s="10" t="e">
        <f t="shared" si="221"/>
        <v>#DIV/0!</v>
      </c>
      <c r="BS39" s="10" t="e">
        <f t="shared" si="221"/>
        <v>#DIV/0!</v>
      </c>
      <c r="BT39" s="10" t="e">
        <f t="shared" si="221"/>
        <v>#DIV/0!</v>
      </c>
      <c r="BU39" s="10" t="e">
        <f t="shared" ref="BU39" si="222">(SUM(BU18:BU20,BU24)/BU27)*100</f>
        <v>#DIV/0!</v>
      </c>
      <c r="BV39" s="10" t="e">
        <f t="shared" si="221"/>
        <v>#DIV/0!</v>
      </c>
      <c r="BW39" s="10" t="e">
        <f t="shared" si="221"/>
        <v>#DIV/0!</v>
      </c>
      <c r="BX39" s="10" t="e">
        <f t="shared" si="221"/>
        <v>#DIV/0!</v>
      </c>
      <c r="BY39" s="10" t="e">
        <f t="shared" si="221"/>
        <v>#DIV/0!</v>
      </c>
      <c r="BZ39" s="10" t="e">
        <f t="shared" si="221"/>
        <v>#DIV/0!</v>
      </c>
      <c r="CA39" s="10" t="e">
        <f t="shared" si="221"/>
        <v>#DIV/0!</v>
      </c>
      <c r="CB39" s="10" t="e">
        <f t="shared" si="221"/>
        <v>#DIV/0!</v>
      </c>
      <c r="CC39" s="10" t="e">
        <f t="shared" si="221"/>
        <v>#DIV/0!</v>
      </c>
      <c r="CD39" s="10" t="e">
        <f t="shared" si="221"/>
        <v>#DIV/0!</v>
      </c>
      <c r="CE39" s="10" t="e">
        <f t="shared" ref="CE39" si="223">(SUM(CE18:CE20,CE24)/CE27)*100</f>
        <v>#DIV/0!</v>
      </c>
      <c r="CF39" s="10" t="e">
        <f t="shared" si="221"/>
        <v>#DIV/0!</v>
      </c>
      <c r="CG39" s="10" t="e">
        <f t="shared" si="221"/>
        <v>#DIV/0!</v>
      </c>
      <c r="CH39" s="10" t="e">
        <f t="shared" si="221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137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2">
        <f>[1]Jun!$T$2</f>
        <v>0</v>
      </c>
      <c r="D5" s="2"/>
      <c r="E5" s="1">
        <f>[2]Jun!$Z$2</f>
        <v>0</v>
      </c>
      <c r="F5" s="1">
        <f>[3]Jun!$R$2</f>
        <v>0</v>
      </c>
      <c r="G5" s="1">
        <f>[1]Jun!$W$2</f>
        <v>0</v>
      </c>
      <c r="H5" s="1"/>
      <c r="I5" s="1">
        <f>[4]Jun!$N$2</f>
        <v>0</v>
      </c>
      <c r="J5" s="1">
        <f>[2]Jun!$AB$2</f>
        <v>0</v>
      </c>
      <c r="K5" s="1">
        <f>[5]Jun!$X$2</f>
        <v>0</v>
      </c>
      <c r="L5" s="1">
        <f>[3]Jun!$Z$2</f>
        <v>0</v>
      </c>
      <c r="M5" s="2">
        <f>[5]Jun!$R$2</f>
        <v>0</v>
      </c>
      <c r="N5" s="1">
        <f>[3]Jun!$U$2</f>
        <v>0</v>
      </c>
      <c r="O5" s="2">
        <f>[1]Jun!$Q$2</f>
        <v>0</v>
      </c>
      <c r="P5" s="2"/>
      <c r="Q5" s="2">
        <f>[3]Jun!$V$2</f>
        <v>0</v>
      </c>
      <c r="R5" s="2">
        <f>[6]Jun!$O$2</f>
        <v>0</v>
      </c>
      <c r="S5" s="1">
        <f>[3]Jun!$S$2</f>
        <v>0</v>
      </c>
      <c r="T5" s="2">
        <f>[5]Jun!$S$2</f>
        <v>0</v>
      </c>
      <c r="U5" s="2"/>
      <c r="V5" s="2">
        <f>[1]Jun!$S$2</f>
        <v>0</v>
      </c>
      <c r="W5" s="2">
        <f>[5]Jun!$T$2</f>
        <v>0</v>
      </c>
      <c r="X5" s="2">
        <f>[6]Jun!$P$2</f>
        <v>0</v>
      </c>
      <c r="Y5" s="2">
        <f>[2]Jun!$Y$2</f>
        <v>0</v>
      </c>
      <c r="Z5" s="2">
        <f>[2]Jun!$AC$2</f>
        <v>0</v>
      </c>
      <c r="AA5" s="2">
        <f>[5]Jun!$U$2</f>
        <v>0</v>
      </c>
      <c r="AB5" s="2">
        <f>[4]Jun!$O$2</f>
        <v>0</v>
      </c>
      <c r="AC5" s="2">
        <f>[5]Jun!$V$2</f>
        <v>0</v>
      </c>
      <c r="AD5" s="2">
        <f>[5]Jun!$Y$2</f>
        <v>0</v>
      </c>
      <c r="AE5" s="2">
        <f>[5]Jun!$W$2</f>
        <v>0</v>
      </c>
      <c r="AF5" s="2">
        <f>[2]Jun!$AE$2</f>
        <v>0</v>
      </c>
      <c r="AG5" s="2">
        <f>[2]Jun!$AH$2</f>
        <v>0</v>
      </c>
      <c r="AH5" s="2">
        <f>[2]Jun!$AF$2</f>
        <v>0</v>
      </c>
      <c r="AI5" s="2">
        <f>[2]Jun!$AI$2</f>
        <v>0</v>
      </c>
      <c r="AJ5" s="2">
        <f>[2]Jun!$AG$2</f>
        <v>0</v>
      </c>
      <c r="AK5" s="2">
        <f>[2]Jun!$AA$2</f>
        <v>0</v>
      </c>
      <c r="AL5" s="2">
        <f>[6]Jun!$R$2</f>
        <v>0</v>
      </c>
      <c r="AM5" s="2">
        <f>[5]Jun!$Q$2</f>
        <v>0</v>
      </c>
      <c r="AN5" s="2"/>
      <c r="AO5" s="2"/>
      <c r="AP5" s="2"/>
      <c r="AQ5" s="2">
        <f>[3]Jun!$W$2</f>
        <v>0</v>
      </c>
      <c r="AR5" s="2">
        <f>[4]Jun!$P$2</f>
        <v>0</v>
      </c>
      <c r="AS5" s="2">
        <f>[3]Jun!$Y$2</f>
        <v>0</v>
      </c>
      <c r="AT5" s="2">
        <f>[8]Jun!$S$2</f>
        <v>0</v>
      </c>
      <c r="AU5" s="2">
        <f>[1]Jun!$Z$2</f>
        <v>0</v>
      </c>
      <c r="AV5" s="2">
        <f>[2]Jun!$AD$2</f>
        <v>0</v>
      </c>
      <c r="AW5" s="2">
        <f>[1]Jun!$V$2</f>
        <v>0</v>
      </c>
      <c r="AX5" s="2">
        <f>[2]Jun!$AK$2</f>
        <v>0</v>
      </c>
      <c r="AY5" s="2">
        <f>[2]Jun!$AJ$2</f>
        <v>0</v>
      </c>
      <c r="AZ5" s="2">
        <f>[2]Jun!$AO$2</f>
        <v>0</v>
      </c>
      <c r="BA5" s="2">
        <f>[3]Jun!$Q$2</f>
        <v>0</v>
      </c>
      <c r="BB5" s="2">
        <f>[3]Jun!$X$2</f>
        <v>0</v>
      </c>
      <c r="BC5" s="2"/>
      <c r="BD5" s="2">
        <f>[2]Jun!$AL$2</f>
        <v>0</v>
      </c>
      <c r="BE5" s="2">
        <f>[2]Jun!$AM$2</f>
        <v>0</v>
      </c>
      <c r="BF5" s="2">
        <f>[2]Jun!$AN$2</f>
        <v>0</v>
      </c>
      <c r="BG5" s="2"/>
      <c r="BH5" s="2"/>
      <c r="BI5" s="2">
        <f>[3]Jun!$T$2</f>
        <v>0</v>
      </c>
      <c r="BJ5" s="2"/>
      <c r="BK5" s="2"/>
      <c r="BL5" s="2">
        <f>[6]Jun!$N$2</f>
        <v>0</v>
      </c>
      <c r="BM5" s="2"/>
      <c r="BN5" s="2">
        <f>[6]Jun!$S$2</f>
        <v>0</v>
      </c>
      <c r="BO5" s="2">
        <f>[6]Jun!$Q$2</f>
        <v>0</v>
      </c>
      <c r="BP5" s="2">
        <f>[1]Jun!$X$2</f>
        <v>0</v>
      </c>
      <c r="BQ5" s="2">
        <f>[1]Jun!$U$2</f>
        <v>0</v>
      </c>
      <c r="BR5" s="2">
        <f>[4]Jun!$Q$2</f>
        <v>0</v>
      </c>
      <c r="BS5" s="2">
        <f>[6]Jun!$T$2</f>
        <v>0</v>
      </c>
      <c r="BT5" s="2">
        <f>[1]Jun!$Y$2</f>
        <v>0</v>
      </c>
      <c r="BU5" s="2"/>
      <c r="BV5" s="1">
        <f>[1]Jun!$R$2</f>
        <v>0</v>
      </c>
      <c r="BW5" s="2">
        <f>[8]Jun!$N$2</f>
        <v>0</v>
      </c>
      <c r="BX5" s="2">
        <f>[8]Jun!$O$2</f>
        <v>0</v>
      </c>
      <c r="BY5" s="2">
        <f>[8]Jun!$P$2</f>
        <v>0</v>
      </c>
      <c r="BZ5" s="2">
        <f>[8]Jun!$Q$2</f>
        <v>0</v>
      </c>
      <c r="CA5" s="2">
        <f>[8]Jun!$R$2</f>
        <v>0</v>
      </c>
      <c r="CB5" s="2">
        <f>[8]Jun!$T$2</f>
        <v>0</v>
      </c>
      <c r="CC5" s="2"/>
      <c r="CD5" s="2">
        <f>[5]Jun!$Z$2</f>
        <v>0</v>
      </c>
      <c r="CE5" s="2"/>
      <c r="CF5" s="2">
        <f>[4]Jun!$M$2</f>
        <v>0</v>
      </c>
      <c r="CG5" s="2">
        <f>[2]Jun!$AP$2</f>
        <v>0</v>
      </c>
      <c r="CH5" s="2">
        <f>[4]Jun!$R$2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2">
        <f>[1]Jun!$H$2</f>
        <v>0</v>
      </c>
      <c r="D6" s="2">
        <f>[9]Jun!$E$1</f>
        <v>0</v>
      </c>
      <c r="E6" s="2">
        <f>[2]Jun!$F$2</f>
        <v>0</v>
      </c>
      <c r="F6" s="2">
        <f>[3]Jun!$F$2</f>
        <v>0</v>
      </c>
      <c r="G6" s="1">
        <f>[1]Jun!$K$2</f>
        <v>0</v>
      </c>
      <c r="H6" s="1">
        <f>[10]Jun!$E$2</f>
        <v>0</v>
      </c>
      <c r="I6" s="1">
        <f>[4]Jun!$F$2</f>
        <v>0</v>
      </c>
      <c r="J6" s="1">
        <f>[2]Jun!$H$2</f>
        <v>0</v>
      </c>
      <c r="K6" s="1">
        <f>[5]Jun!$L$2</f>
        <v>0</v>
      </c>
      <c r="L6" s="1">
        <f>[3]Jun!$N$2</f>
        <v>0</v>
      </c>
      <c r="M6" s="2">
        <f>[5]Jun!$F$2</f>
        <v>0</v>
      </c>
      <c r="N6" s="1">
        <f>[3]Jun!$I$2</f>
        <v>0</v>
      </c>
      <c r="O6" s="2">
        <f>[1]Jun!$E$2</f>
        <v>0</v>
      </c>
      <c r="P6" s="2">
        <f>[11]Jun!$E$1</f>
        <v>0</v>
      </c>
      <c r="Q6" s="2">
        <f>[3]Jun!$J$2</f>
        <v>0</v>
      </c>
      <c r="R6" s="2">
        <f>[6]Jun!$F$2</f>
        <v>0</v>
      </c>
      <c r="S6" s="1">
        <f>[3]Jun!$G$2</f>
        <v>0</v>
      </c>
      <c r="T6" s="2">
        <f>[5]Jun!$G$2</f>
        <v>0</v>
      </c>
      <c r="U6" s="2">
        <f>[12]Jun!$E$2</f>
        <v>0</v>
      </c>
      <c r="V6" s="2">
        <f>[1]Jun!$G$2</f>
        <v>0</v>
      </c>
      <c r="W6" s="2">
        <f>[5]Jun!$H$2</f>
        <v>0</v>
      </c>
      <c r="X6" s="2">
        <f>[6]Jun!$G$2</f>
        <v>0</v>
      </c>
      <c r="Y6" s="2">
        <f>[2]Jun!$F$2</f>
        <v>0</v>
      </c>
      <c r="Z6" s="2">
        <f>[2]Jun!$I$2</f>
        <v>0</v>
      </c>
      <c r="AA6" s="2">
        <f>[5]Jun!$I$2</f>
        <v>0</v>
      </c>
      <c r="AB6" s="2">
        <f>[4]Jun!$G$2</f>
        <v>0</v>
      </c>
      <c r="AC6" s="2">
        <f>[5]Jun!$J$2</f>
        <v>0</v>
      </c>
      <c r="AD6" s="2">
        <f>[5]Jun!$M$2</f>
        <v>0</v>
      </c>
      <c r="AE6" s="2">
        <f>[5]Jun!$K$2</f>
        <v>0</v>
      </c>
      <c r="AF6" s="2">
        <f>[2]Jun!$K$2</f>
        <v>0</v>
      </c>
      <c r="AG6" s="2">
        <f>[2]Jun!$N$2</f>
        <v>0</v>
      </c>
      <c r="AH6" s="2">
        <f>[2]Jun!$L$2</f>
        <v>0</v>
      </c>
      <c r="AI6" s="2">
        <f>[2]Jun!$O$2</f>
        <v>0</v>
      </c>
      <c r="AJ6" s="2">
        <f>[2]Jun!$M$2</f>
        <v>0</v>
      </c>
      <c r="AK6" s="2">
        <f>[2]Jun!$G$2</f>
        <v>0</v>
      </c>
      <c r="AL6" s="2">
        <f>[6]Jun!$I$2</f>
        <v>0</v>
      </c>
      <c r="AM6" s="2">
        <f>[5]Jun!$E$2</f>
        <v>0</v>
      </c>
      <c r="AN6" s="2">
        <f>[12]Jun!$G$2</f>
        <v>0</v>
      </c>
      <c r="AO6" s="2">
        <f>[12]Jun!$H$2</f>
        <v>0</v>
      </c>
      <c r="AP6" s="2">
        <f>[13]Jun!$E$1</f>
        <v>0</v>
      </c>
      <c r="AQ6" s="2">
        <f>[3]Jun!$K$2</f>
        <v>0</v>
      </c>
      <c r="AR6" s="2">
        <f>[4]Jun!$H$2</f>
        <v>0</v>
      </c>
      <c r="AS6" s="2">
        <f>[3]Jun!$M$2</f>
        <v>0</v>
      </c>
      <c r="AT6" s="2">
        <f>[8]Jun!$J$2</f>
        <v>0</v>
      </c>
      <c r="AU6" s="2">
        <f>[1]Jun!$N$2</f>
        <v>0</v>
      </c>
      <c r="AV6" s="2">
        <f>[2]Jun!$J$2</f>
        <v>0</v>
      </c>
      <c r="AW6" s="2">
        <f>[1]Jun!$J$2</f>
        <v>0</v>
      </c>
      <c r="AX6" s="2">
        <f>[2]Jun!$Q$2</f>
        <v>0</v>
      </c>
      <c r="AY6" s="2">
        <f>[2]Jun!$P$2</f>
        <v>0</v>
      </c>
      <c r="AZ6" s="2">
        <f>[2]Jun!$U$2</f>
        <v>0</v>
      </c>
      <c r="BA6" s="2">
        <f>[3]Jun!$E$2</f>
        <v>0</v>
      </c>
      <c r="BB6" s="2">
        <f>[3]Jun!$L$2</f>
        <v>0</v>
      </c>
      <c r="BC6" s="2">
        <f>[14]Jun!$E$1</f>
        <v>0</v>
      </c>
      <c r="BD6" s="2">
        <f>[2]Jun!$R$2</f>
        <v>0</v>
      </c>
      <c r="BE6" s="2">
        <f>[2]Jun!$S$2</f>
        <v>0</v>
      </c>
      <c r="BF6" s="2">
        <f>[2]Jun!$T$2</f>
        <v>0</v>
      </c>
      <c r="BG6" s="2">
        <f>[15]Jun!$E$1</f>
        <v>0</v>
      </c>
      <c r="BH6" s="2">
        <f>[16]Jun!$E$1</f>
        <v>0</v>
      </c>
      <c r="BI6" s="2">
        <f>[3]Jun!$H$2</f>
        <v>0</v>
      </c>
      <c r="BJ6" s="2">
        <f>[17]Jun!$E$1</f>
        <v>0</v>
      </c>
      <c r="BK6" s="2">
        <f>[10]Jun!$F$2</f>
        <v>0</v>
      </c>
      <c r="BL6" s="2">
        <f>[6]Jun!$E$2</f>
        <v>0</v>
      </c>
      <c r="BM6" s="2">
        <f>[12]Jun!$F$2</f>
        <v>0</v>
      </c>
      <c r="BN6" s="2">
        <f>[6]Jun!$J$2</f>
        <v>0</v>
      </c>
      <c r="BO6" s="2">
        <f>[6]Jun!$H$2</f>
        <v>0</v>
      </c>
      <c r="BP6" s="2">
        <f>[1]Jun!$L$2</f>
        <v>0</v>
      </c>
      <c r="BQ6" s="2">
        <f>[1]Jun!$I$2</f>
        <v>0</v>
      </c>
      <c r="BR6" s="2">
        <f>[4]Jun!$I$2</f>
        <v>0</v>
      </c>
      <c r="BS6" s="2">
        <f>[6]Jun!$K$2</f>
        <v>0</v>
      </c>
      <c r="BT6" s="2">
        <f>[1]Jun!$M$2</f>
        <v>0</v>
      </c>
      <c r="BU6" s="2">
        <f>[18]Jun!$E$1</f>
        <v>0</v>
      </c>
      <c r="BV6" s="1">
        <f>[1]Jun!$F$2</f>
        <v>0</v>
      </c>
      <c r="BW6" s="2">
        <f>[8]Jun!$E$2</f>
        <v>0</v>
      </c>
      <c r="BX6" s="2">
        <f>[8]Jun!$F$2</f>
        <v>0</v>
      </c>
      <c r="BY6" s="2">
        <f>[8]Jun!$G$2</f>
        <v>0</v>
      </c>
      <c r="BZ6" s="2">
        <f>[8]Jun!$H$2</f>
        <v>0</v>
      </c>
      <c r="CA6" s="2">
        <f>[8]Jun!$I$2</f>
        <v>0</v>
      </c>
      <c r="CB6" s="2">
        <f>[8]Jun!$K$2</f>
        <v>0</v>
      </c>
      <c r="CC6" s="2">
        <f>[19]Jun!$E$1</f>
        <v>0</v>
      </c>
      <c r="CD6" s="2">
        <f>[5]Jun!$N$2</f>
        <v>0</v>
      </c>
      <c r="CE6" s="2">
        <f>[20]Jun!$E$1</f>
        <v>0</v>
      </c>
      <c r="CF6" s="2">
        <f>[4]Jun!$E$2</f>
        <v>0</v>
      </c>
      <c r="CG6" s="2">
        <f>[2]Jun!$V$2</f>
        <v>0</v>
      </c>
      <c r="CH6" s="2">
        <f>[4]Jun!$J$2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[21]Jun!$B$13</f>
        <v>0</v>
      </c>
      <c r="D7" s="2">
        <f>[22]Jun!$B$13</f>
        <v>0</v>
      </c>
      <c r="E7" s="2">
        <f>[23]Jun!$B$13</f>
        <v>0</v>
      </c>
      <c r="F7" s="2">
        <f>[24]Jun!$B$13</f>
        <v>0</v>
      </c>
      <c r="G7" s="1">
        <f>[25]Jun!$B$13</f>
        <v>0</v>
      </c>
      <c r="H7" s="1">
        <f>[26]Jun!$B$13</f>
        <v>0</v>
      </c>
      <c r="I7" s="1">
        <f>[27]Jun!$B$13</f>
        <v>0</v>
      </c>
      <c r="J7" s="1">
        <f>[28]Jun!$B$13</f>
        <v>0</v>
      </c>
      <c r="K7" s="1">
        <f>[29]Jun!$B$13</f>
        <v>0</v>
      </c>
      <c r="L7" s="1">
        <f>[30]Jun!$B$13</f>
        <v>0</v>
      </c>
      <c r="M7" s="2">
        <f>[31]Jun!$B$13</f>
        <v>0</v>
      </c>
      <c r="N7" s="2">
        <f>[32]Jun!$B$13</f>
        <v>0</v>
      </c>
      <c r="O7" s="2">
        <f>[33]Jun!$B$13</f>
        <v>0</v>
      </c>
      <c r="P7" s="2">
        <f>[34]Jun!$B$13</f>
        <v>0</v>
      </c>
      <c r="Q7" s="2">
        <f>[35]Jun!$B$13</f>
        <v>0</v>
      </c>
      <c r="R7" s="2">
        <f>[36]Jun!$B$13</f>
        <v>0</v>
      </c>
      <c r="S7" s="1">
        <f>[37]Jun!$B$13</f>
        <v>0</v>
      </c>
      <c r="T7" s="2">
        <f>[38]Jun!$B$13</f>
        <v>0</v>
      </c>
      <c r="U7" s="2">
        <f>[39]Jun!$B$13</f>
        <v>0</v>
      </c>
      <c r="V7" s="2">
        <f>[40]Jun!$B$13</f>
        <v>0</v>
      </c>
      <c r="W7" s="2">
        <f>[41]Jun!$B$13</f>
        <v>0</v>
      </c>
      <c r="X7" s="2">
        <f>[42]Jun!$B$13</f>
        <v>0</v>
      </c>
      <c r="Y7" s="2">
        <f>[43]Jun!$B$13</f>
        <v>0</v>
      </c>
      <c r="Z7" s="2">
        <f>[44]Jun!$B$13</f>
        <v>0</v>
      </c>
      <c r="AA7" s="2">
        <f>[45]Jun!$B$13</f>
        <v>0</v>
      </c>
      <c r="AB7" s="2">
        <f>[46]Jun!$B$13</f>
        <v>0</v>
      </c>
      <c r="AC7" s="2">
        <f>[47]Jun!$B$13</f>
        <v>0</v>
      </c>
      <c r="AD7" s="2">
        <f>[48]Jun!$B$13</f>
        <v>0</v>
      </c>
      <c r="AE7" s="2">
        <f>[49]Jun!$B$13</f>
        <v>0</v>
      </c>
      <c r="AF7" s="2">
        <f>[50]Jun!$B$13</f>
        <v>0</v>
      </c>
      <c r="AG7" s="2">
        <f>[51]Jun!$B$13</f>
        <v>0</v>
      </c>
      <c r="AH7" s="2">
        <f>[52]Jun!$B$13</f>
        <v>0</v>
      </c>
      <c r="AI7" s="2">
        <f>[53]Jun!$B$13</f>
        <v>0</v>
      </c>
      <c r="AJ7" s="2">
        <f>[54]Jun!$B$13</f>
        <v>0</v>
      </c>
      <c r="AK7" s="2">
        <f>[55]Jun!$B$13</f>
        <v>0</v>
      </c>
      <c r="AL7" s="2">
        <f>[56]Jun!$B$13</f>
        <v>0</v>
      </c>
      <c r="AM7" s="2">
        <f>[57]Jun!$B$13</f>
        <v>0</v>
      </c>
      <c r="AN7" s="2">
        <f>[58]Jun!$B$13</f>
        <v>0</v>
      </c>
      <c r="AO7" s="2">
        <f>[59]Jun!$B$13</f>
        <v>0</v>
      </c>
      <c r="AP7" s="2">
        <f>[60]Jun!$B$13</f>
        <v>0</v>
      </c>
      <c r="AQ7" s="2">
        <f>[61]Jun!$B$13</f>
        <v>0</v>
      </c>
      <c r="AR7" s="2">
        <f>[62]Jun!$B$13</f>
        <v>0</v>
      </c>
      <c r="AS7" s="2">
        <f>[63]Jun!$B$13</f>
        <v>0</v>
      </c>
      <c r="AT7" s="2">
        <f>[64]Jun!$B$13</f>
        <v>0</v>
      </c>
      <c r="AU7" s="2">
        <f>[65]Jun!$B$13</f>
        <v>0</v>
      </c>
      <c r="AV7" s="2">
        <f>[66]Jun!$B$13</f>
        <v>0</v>
      </c>
      <c r="AW7" s="2">
        <f>[67]Jun!$B$13</f>
        <v>0</v>
      </c>
      <c r="AX7" s="2">
        <f>[68]Jun!$B$13</f>
        <v>0</v>
      </c>
      <c r="AY7" s="2">
        <f>[69]Jun!$B$13</f>
        <v>0</v>
      </c>
      <c r="AZ7" s="2">
        <f>[70]Jun!$B$13</f>
        <v>0</v>
      </c>
      <c r="BA7" s="2">
        <f>[71]Jun!$B$13</f>
        <v>0</v>
      </c>
      <c r="BB7" s="2">
        <f>[72]Jun!$B$13</f>
        <v>0</v>
      </c>
      <c r="BC7" s="2">
        <f>[73]Jun!$B$13</f>
        <v>0</v>
      </c>
      <c r="BD7" s="2">
        <f>[74]Jun!$B$13</f>
        <v>0</v>
      </c>
      <c r="BE7" s="2">
        <f>[75]Jun!$B$13</f>
        <v>0</v>
      </c>
      <c r="BF7" s="2">
        <f>[76]Jun!$B$13</f>
        <v>0</v>
      </c>
      <c r="BG7" s="2">
        <f>[77]Jun!$B$13</f>
        <v>0</v>
      </c>
      <c r="BH7" s="2">
        <f>[78]Jun!$B$13</f>
        <v>0</v>
      </c>
      <c r="BI7" s="2">
        <f>[79]Jun!$B$13</f>
        <v>0</v>
      </c>
      <c r="BJ7" s="2">
        <f>[80]Jun!$B$13</f>
        <v>0</v>
      </c>
      <c r="BK7" s="2">
        <f>[81]Jun!$B$13</f>
        <v>0</v>
      </c>
      <c r="BL7" s="2">
        <f>[82]Jun!$B$14</f>
        <v>0</v>
      </c>
      <c r="BM7" s="2">
        <f>[83]Jun!$B$13</f>
        <v>0</v>
      </c>
      <c r="BN7" s="2">
        <f>[84]Jun!$B$13</f>
        <v>0</v>
      </c>
      <c r="BO7" s="2">
        <f>[85]Jun!$B$13</f>
        <v>0</v>
      </c>
      <c r="BP7" s="2">
        <f>[86]Jun!$B$13</f>
        <v>0</v>
      </c>
      <c r="BQ7" s="2">
        <f>[87]Jun!$B$13</f>
        <v>0</v>
      </c>
      <c r="BR7" s="2">
        <f>[88]Jun!$B$13</f>
        <v>0</v>
      </c>
      <c r="BS7" s="2">
        <f>[89]Jun!$B$13</f>
        <v>0</v>
      </c>
      <c r="BT7" s="2">
        <f>[90]Jun!$B$13</f>
        <v>0</v>
      </c>
      <c r="BU7" s="2">
        <f>[91]Jun!$B$13</f>
        <v>0</v>
      </c>
      <c r="BV7" s="1">
        <f>[92]Jun!$B$13</f>
        <v>0</v>
      </c>
      <c r="BW7" s="2">
        <f>[93]Jun!$B$13</f>
        <v>0</v>
      </c>
      <c r="BX7" s="2">
        <f>[94]Jun!$B$13</f>
        <v>0</v>
      </c>
      <c r="BY7" s="2">
        <f>[95]Jun!$B$13</f>
        <v>0</v>
      </c>
      <c r="BZ7" s="2">
        <f>[96]Jun!$B$13</f>
        <v>0</v>
      </c>
      <c r="CA7" s="2">
        <f>[97]Jun!$B$13</f>
        <v>0</v>
      </c>
      <c r="CB7" s="2">
        <f>[98]Jun!$B$13</f>
        <v>0</v>
      </c>
      <c r="CC7" s="2">
        <f>[99]Jun!$B$13</f>
        <v>0</v>
      </c>
      <c r="CD7" s="2">
        <f>[100]Jun!$B$13</f>
        <v>0</v>
      </c>
      <c r="CE7" s="2">
        <f>[101]Jun!$B$13</f>
        <v>0</v>
      </c>
      <c r="CF7" s="2">
        <f>[102]Jun!$B$13</f>
        <v>0</v>
      </c>
      <c r="CG7" s="2">
        <f>[103]Jun!$B$13</f>
        <v>0</v>
      </c>
      <c r="CH7" s="2">
        <f>[104]Jun!$B$13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[21]Jun!$B$14</f>
        <v>0</v>
      </c>
      <c r="D8" s="2">
        <f>[22]Jun!$B$14</f>
        <v>0</v>
      </c>
      <c r="E8" s="1">
        <f>[23]Jun!$B$14</f>
        <v>0</v>
      </c>
      <c r="F8" s="1">
        <f>[24]Jun!$B$14</f>
        <v>0</v>
      </c>
      <c r="G8" s="1">
        <f>[25]Jun!$B$14</f>
        <v>0</v>
      </c>
      <c r="H8" s="1">
        <f>[26]Jun!$B$14</f>
        <v>0</v>
      </c>
      <c r="I8" s="1">
        <f>[27]Jun!$B$14</f>
        <v>0</v>
      </c>
      <c r="J8" s="1">
        <f>[28]Jun!$B$14</f>
        <v>0</v>
      </c>
      <c r="K8" s="1">
        <f>[29]Jun!$B$14</f>
        <v>0</v>
      </c>
      <c r="L8" s="1">
        <f>[30]Jun!$B$14</f>
        <v>0</v>
      </c>
      <c r="M8" s="2">
        <f>[31]Jun!$B$14</f>
        <v>0</v>
      </c>
      <c r="N8" s="2">
        <f>[32]Jun!$B$14</f>
        <v>0</v>
      </c>
      <c r="O8" s="2">
        <f>[33]Jun!$B$14</f>
        <v>0</v>
      </c>
      <c r="P8" s="2">
        <f>[34]Jun!$B$14</f>
        <v>0</v>
      </c>
      <c r="Q8" s="2">
        <f>[35]Jun!$B$14</f>
        <v>0</v>
      </c>
      <c r="R8" s="2">
        <f>[36]Jun!$B$14</f>
        <v>0</v>
      </c>
      <c r="S8" s="1">
        <f>[37]Jun!$B$14</f>
        <v>0</v>
      </c>
      <c r="T8" s="2">
        <f>[38]Jun!$B$14</f>
        <v>0</v>
      </c>
      <c r="U8" s="2">
        <f>[39]Jun!$B$14</f>
        <v>0</v>
      </c>
      <c r="V8" s="2">
        <f>[40]Jun!$B$14</f>
        <v>0</v>
      </c>
      <c r="W8" s="2">
        <f>[41]Jun!$B$14</f>
        <v>0</v>
      </c>
      <c r="X8" s="2">
        <f>[42]Jun!$B$14</f>
        <v>0</v>
      </c>
      <c r="Y8" s="2">
        <f>[43]Jun!$B$14</f>
        <v>0</v>
      </c>
      <c r="Z8" s="2">
        <f>[44]Jun!$B$14</f>
        <v>0</v>
      </c>
      <c r="AA8" s="2">
        <f>[45]Jun!$B$14</f>
        <v>0</v>
      </c>
      <c r="AB8" s="2">
        <f>[46]Jun!$B$14</f>
        <v>0</v>
      </c>
      <c r="AC8" s="2">
        <f>[47]Jun!$B$14</f>
        <v>0</v>
      </c>
      <c r="AD8" s="2">
        <f>[48]Jun!$B$14</f>
        <v>0</v>
      </c>
      <c r="AE8" s="2">
        <f>[49]Jun!$B$14</f>
        <v>0</v>
      </c>
      <c r="AF8" s="2">
        <f>[50]Jun!$B$14</f>
        <v>0</v>
      </c>
      <c r="AG8" s="2">
        <f>[51]Jun!$B$14</f>
        <v>0</v>
      </c>
      <c r="AH8" s="2">
        <f>[52]Jun!$B$14</f>
        <v>0</v>
      </c>
      <c r="AI8" s="2">
        <f>[53]Jun!$B$14</f>
        <v>0</v>
      </c>
      <c r="AJ8" s="2">
        <f>[54]Jun!$B$14</f>
        <v>0</v>
      </c>
      <c r="AK8" s="2">
        <f>[55]Jun!$B$14</f>
        <v>0</v>
      </c>
      <c r="AL8" s="2">
        <f>[56]Jun!$B$14</f>
        <v>0</v>
      </c>
      <c r="AM8" s="2">
        <f>[57]Jun!$B$14</f>
        <v>0</v>
      </c>
      <c r="AN8" s="2">
        <f>[58]Jun!$B$14</f>
        <v>0</v>
      </c>
      <c r="AO8" s="2">
        <f>[59]Jun!$B$14</f>
        <v>0</v>
      </c>
      <c r="AP8" s="2">
        <f>[60]Jun!$B$14</f>
        <v>0</v>
      </c>
      <c r="AQ8" s="2">
        <f>[61]Jun!$B$14</f>
        <v>0</v>
      </c>
      <c r="AR8" s="2">
        <f>[62]Jun!$B$14</f>
        <v>0</v>
      </c>
      <c r="AS8" s="2">
        <f>[63]Jun!$B$14</f>
        <v>0</v>
      </c>
      <c r="AT8" s="2">
        <f>[64]Jun!$B$14</f>
        <v>0</v>
      </c>
      <c r="AU8" s="2">
        <f>[65]Jun!$B$14</f>
        <v>0</v>
      </c>
      <c r="AV8" s="2">
        <f>[66]Jun!$B$14</f>
        <v>0</v>
      </c>
      <c r="AW8" s="2">
        <f>[67]Jun!$B$14</f>
        <v>0</v>
      </c>
      <c r="AX8" s="2">
        <f>[68]Jun!$B$14</f>
        <v>0</v>
      </c>
      <c r="AY8" s="2">
        <f>[69]Jun!$B$14</f>
        <v>0</v>
      </c>
      <c r="AZ8" s="2">
        <f>[70]Jun!$B$14</f>
        <v>0</v>
      </c>
      <c r="BA8" s="2">
        <f>[71]Jun!$B$14</f>
        <v>0</v>
      </c>
      <c r="BB8" s="2">
        <f>[72]Jun!$B$14</f>
        <v>0</v>
      </c>
      <c r="BC8" s="2">
        <f>[73]Jun!$B$14</f>
        <v>0</v>
      </c>
      <c r="BD8" s="2">
        <f>[74]Jun!$B$14</f>
        <v>0</v>
      </c>
      <c r="BE8" s="2">
        <f>[75]Jun!$B$14</f>
        <v>0</v>
      </c>
      <c r="BF8" s="2">
        <f>[76]Jun!$B$14</f>
        <v>0</v>
      </c>
      <c r="BG8" s="2">
        <f>[77]Jun!$B$14</f>
        <v>0</v>
      </c>
      <c r="BH8" s="2">
        <f>[78]Jun!$B$14</f>
        <v>0</v>
      </c>
      <c r="BI8" s="2">
        <f>[79]Jun!$B$14</f>
        <v>0</v>
      </c>
      <c r="BJ8" s="2">
        <f>[80]Jun!$B$14</f>
        <v>0</v>
      </c>
      <c r="BK8" s="2">
        <f>[81]Jun!$B$14</f>
        <v>0</v>
      </c>
      <c r="BL8" s="2">
        <f>[82]Jun!$B$15</f>
        <v>0</v>
      </c>
      <c r="BM8" s="2">
        <f>[83]Jun!$B$14</f>
        <v>0</v>
      </c>
      <c r="BN8" s="2">
        <f>[84]Jun!$B$14</f>
        <v>0</v>
      </c>
      <c r="BO8" s="2">
        <f>[85]Jun!$B$14</f>
        <v>0</v>
      </c>
      <c r="BP8" s="2">
        <f>[86]Jun!$B$14</f>
        <v>0</v>
      </c>
      <c r="BQ8" s="2">
        <f>[87]Jun!$B$14</f>
        <v>0</v>
      </c>
      <c r="BR8" s="2">
        <f>[88]Jun!$B$14</f>
        <v>0</v>
      </c>
      <c r="BS8" s="2">
        <f>[89]Jun!$B$14</f>
        <v>0</v>
      </c>
      <c r="BT8" s="2">
        <f>[90]Jun!$B$14</f>
        <v>0</v>
      </c>
      <c r="BU8" s="2">
        <f>[91]Jun!$B$14</f>
        <v>0</v>
      </c>
      <c r="BV8" s="1">
        <f>[92]Jun!$B$14</f>
        <v>0</v>
      </c>
      <c r="BW8" s="2">
        <f>[93]Jun!$B$14</f>
        <v>0</v>
      </c>
      <c r="BX8" s="2">
        <f>[94]Jun!$B$14</f>
        <v>0</v>
      </c>
      <c r="BY8" s="2">
        <f>[95]Jun!$B$14</f>
        <v>0</v>
      </c>
      <c r="BZ8" s="2">
        <f>[96]Jun!$B$14</f>
        <v>0</v>
      </c>
      <c r="CA8" s="2">
        <f>[97]Jun!$B$14</f>
        <v>0</v>
      </c>
      <c r="CB8" s="2">
        <f>[98]Jun!$B$14</f>
        <v>0</v>
      </c>
      <c r="CC8" s="2">
        <f>[99]Jun!$B$14</f>
        <v>0</v>
      </c>
      <c r="CD8" s="2">
        <f>[100]Jun!$B$14</f>
        <v>0</v>
      </c>
      <c r="CE8" s="2">
        <f>[101]Jun!$B$14</f>
        <v>0</v>
      </c>
      <c r="CF8" s="2">
        <f>[102]Jun!$B$14</f>
        <v>0</v>
      </c>
      <c r="CG8" s="2">
        <f>[103]Jun!$B$14</f>
        <v>0</v>
      </c>
      <c r="CH8" s="2">
        <f>[104]Jun!$B$14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N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ref="O9:Q9" si="1">SUM(O5:O8)</f>
        <v>0</v>
      </c>
      <c r="P9" s="1">
        <f t="shared" si="1"/>
        <v>0</v>
      </c>
      <c r="Q9" s="1">
        <f t="shared" si="1"/>
        <v>0</v>
      </c>
      <c r="R9" s="1">
        <f t="shared" ref="R9:X9" si="2">SUM(R5:R8)</f>
        <v>0</v>
      </c>
      <c r="S9" s="1">
        <f>SUM(S5:S8)</f>
        <v>0</v>
      </c>
      <c r="T9" s="1">
        <f t="shared" si="2"/>
        <v>0</v>
      </c>
      <c r="U9" s="1">
        <f t="shared" si="2"/>
        <v>0</v>
      </c>
      <c r="V9" s="1">
        <f t="shared" si="2"/>
        <v>0</v>
      </c>
      <c r="W9" s="1">
        <f t="shared" si="2"/>
        <v>0</v>
      </c>
      <c r="X9" s="1">
        <f t="shared" si="2"/>
        <v>0</v>
      </c>
      <c r="Y9" s="1">
        <f t="shared" ref="Y9:BG9" si="3">SUM(Y5:Y8)</f>
        <v>0</v>
      </c>
      <c r="Z9" s="1">
        <f t="shared" si="3"/>
        <v>0</v>
      </c>
      <c r="AA9" s="1">
        <f t="shared" ref="AA9:AF9" si="4">SUM(AA5:AA8)</f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1">
        <f t="shared" si="4"/>
        <v>0</v>
      </c>
      <c r="AG9" s="1">
        <f t="shared" ref="AG9:AI9" si="5">SUM(AG5:AG8)</f>
        <v>0</v>
      </c>
      <c r="AH9" s="1">
        <f t="shared" si="5"/>
        <v>0</v>
      </c>
      <c r="AI9" s="1">
        <f t="shared" si="5"/>
        <v>0</v>
      </c>
      <c r="AJ9" s="1">
        <f t="shared" ref="AJ9:AT9" si="6">SUM(AJ5:AJ8)</f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ref="AN9:AO9" si="7">SUM(AN5:AN8)</f>
        <v>0</v>
      </c>
      <c r="AO9" s="1">
        <f t="shared" si="7"/>
        <v>0</v>
      </c>
      <c r="AP9" s="1">
        <f t="shared" si="6"/>
        <v>0</v>
      </c>
      <c r="AQ9" s="1">
        <f t="shared" si="6"/>
        <v>0</v>
      </c>
      <c r="AR9" s="1">
        <f t="shared" si="6"/>
        <v>0</v>
      </c>
      <c r="AS9" s="1">
        <f t="shared" si="6"/>
        <v>0</v>
      </c>
      <c r="AT9" s="1">
        <f t="shared" si="6"/>
        <v>0</v>
      </c>
      <c r="AU9" s="1">
        <f t="shared" ref="AU9:BA9" si="8">SUM(AU5:AU8)</f>
        <v>0</v>
      </c>
      <c r="AV9" s="1">
        <f t="shared" si="8"/>
        <v>0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1">
        <f t="shared" si="8"/>
        <v>0</v>
      </c>
      <c r="BB9" s="1">
        <f t="shared" si="3"/>
        <v>0</v>
      </c>
      <c r="BC9" s="1">
        <f t="shared" si="3"/>
        <v>0</v>
      </c>
      <c r="BD9" s="1">
        <f t="shared" ref="BD9" si="9">SUM(BD5:BD8)</f>
        <v>0</v>
      </c>
      <c r="BE9" s="1">
        <f t="shared" si="3"/>
        <v>0</v>
      </c>
      <c r="BF9" s="1">
        <f t="shared" si="3"/>
        <v>0</v>
      </c>
      <c r="BG9" s="1">
        <f t="shared" si="3"/>
        <v>0</v>
      </c>
      <c r="BH9" s="1">
        <f t="shared" ref="BH9:BM9" si="10">SUM(BH5:BH8)</f>
        <v>0</v>
      </c>
      <c r="BI9" s="1">
        <f t="shared" si="10"/>
        <v>0</v>
      </c>
      <c r="BJ9" s="1">
        <f t="shared" si="10"/>
        <v>0</v>
      </c>
      <c r="BK9" s="1">
        <f t="shared" si="10"/>
        <v>0</v>
      </c>
      <c r="BL9" s="1">
        <f t="shared" si="10"/>
        <v>0</v>
      </c>
      <c r="BM9" s="1">
        <f t="shared" si="10"/>
        <v>0</v>
      </c>
      <c r="BN9" s="1">
        <f t="shared" ref="BN9:CC9" si="11">SUM(BN5:BN8)</f>
        <v>0</v>
      </c>
      <c r="BO9" s="1">
        <f t="shared" si="11"/>
        <v>0</v>
      </c>
      <c r="BP9" s="1">
        <f t="shared" si="11"/>
        <v>0</v>
      </c>
      <c r="BQ9" s="1">
        <f>SUM(BQ5:BQ8)</f>
        <v>0</v>
      </c>
      <c r="BR9" s="1">
        <f t="shared" si="11"/>
        <v>0</v>
      </c>
      <c r="BS9" s="1">
        <f t="shared" si="11"/>
        <v>0</v>
      </c>
      <c r="BT9" s="1">
        <f t="shared" si="11"/>
        <v>0</v>
      </c>
      <c r="BU9" s="1">
        <f t="shared" ref="BU9" si="12">SUM(BU5:BU8)</f>
        <v>0</v>
      </c>
      <c r="BV9" s="1">
        <f t="shared" si="11"/>
        <v>0</v>
      </c>
      <c r="BW9" s="1">
        <f t="shared" si="11"/>
        <v>0</v>
      </c>
      <c r="BX9" s="1">
        <f t="shared" si="11"/>
        <v>0</v>
      </c>
      <c r="BY9" s="1">
        <f t="shared" si="11"/>
        <v>0</v>
      </c>
      <c r="BZ9" s="1">
        <f t="shared" si="11"/>
        <v>0</v>
      </c>
      <c r="CA9" s="1">
        <f t="shared" si="11"/>
        <v>0</v>
      </c>
      <c r="CB9" s="1">
        <f t="shared" si="11"/>
        <v>0</v>
      </c>
      <c r="CC9" s="1">
        <f t="shared" si="11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[21]Jun!$B$15</f>
        <v>0</v>
      </c>
      <c r="D11" s="2">
        <f>[22]Jun!$B$15</f>
        <v>0</v>
      </c>
      <c r="E11" s="2">
        <f>[23]Jun!$B$15</f>
        <v>0</v>
      </c>
      <c r="F11" s="2">
        <f>[24]Jun!$B$15</f>
        <v>0</v>
      </c>
      <c r="G11" s="2">
        <f>[25]Jun!$B$15</f>
        <v>0</v>
      </c>
      <c r="H11" s="2">
        <f>[26]Jun!$B$15</f>
        <v>0</v>
      </c>
      <c r="I11" s="2">
        <f>[27]Jun!$B$15</f>
        <v>0</v>
      </c>
      <c r="J11" s="1">
        <f>[28]Jun!$B$15</f>
        <v>0</v>
      </c>
      <c r="K11" s="1">
        <f>[29]Jun!$B$15</f>
        <v>0</v>
      </c>
      <c r="L11" s="1">
        <f>[30]Jun!$B$15</f>
        <v>0</v>
      </c>
      <c r="M11" s="2">
        <f>[31]Jun!$B$15</f>
        <v>0</v>
      </c>
      <c r="N11" s="2">
        <f>[32]Jun!$B$15</f>
        <v>0</v>
      </c>
      <c r="O11" s="2">
        <f>[33]Jun!$B$15</f>
        <v>0</v>
      </c>
      <c r="P11" s="2">
        <f>[34]Jun!$B$15</f>
        <v>0</v>
      </c>
      <c r="Q11" s="2">
        <f>[35]Jun!$B$15</f>
        <v>0</v>
      </c>
      <c r="R11" s="2">
        <f>[36]Jun!$B$15</f>
        <v>0</v>
      </c>
      <c r="S11" s="1">
        <f>[37]Jun!$B$15</f>
        <v>0</v>
      </c>
      <c r="T11" s="2">
        <f>[38]Jun!$B$15</f>
        <v>0</v>
      </c>
      <c r="U11" s="2">
        <f>[39]Jun!$B$15</f>
        <v>0</v>
      </c>
      <c r="V11" s="2">
        <f>[40]Jun!$B$15</f>
        <v>0</v>
      </c>
      <c r="W11" s="2">
        <f>[41]Jun!$B$15</f>
        <v>0</v>
      </c>
      <c r="X11" s="2">
        <f>[42]Jun!$B$15</f>
        <v>0</v>
      </c>
      <c r="Y11" s="2">
        <f>[43]Jun!$B$15</f>
        <v>0</v>
      </c>
      <c r="Z11" s="2">
        <f>[44]Jun!$B$15</f>
        <v>0</v>
      </c>
      <c r="AA11" s="2">
        <f>[45]Jun!$B$15</f>
        <v>0</v>
      </c>
      <c r="AB11" s="2">
        <f>[46]Jun!$B$15</f>
        <v>0</v>
      </c>
      <c r="AC11" s="2">
        <f>[47]Jun!$B$15</f>
        <v>0</v>
      </c>
      <c r="AD11" s="2">
        <f>[48]Jun!$B$15</f>
        <v>0</v>
      </c>
      <c r="AE11" s="2">
        <f>[49]Jun!$B$15</f>
        <v>0</v>
      </c>
      <c r="AF11" s="2">
        <f>[50]Jun!$B$15</f>
        <v>0</v>
      </c>
      <c r="AG11" s="2">
        <f>[51]Jun!$B$15</f>
        <v>0</v>
      </c>
      <c r="AH11" s="2">
        <f>[52]Jun!$B$15</f>
        <v>0</v>
      </c>
      <c r="AI11" s="2">
        <f>[53]Jun!$B$15</f>
        <v>0</v>
      </c>
      <c r="AJ11" s="2">
        <f>[54]Jun!$B$15</f>
        <v>0</v>
      </c>
      <c r="AK11" s="2">
        <f>[55]Jun!$B$15</f>
        <v>0</v>
      </c>
      <c r="AL11" s="2">
        <f>[56]Jun!$B$15</f>
        <v>0</v>
      </c>
      <c r="AM11" s="2">
        <f>[57]Jun!$B$15</f>
        <v>0</v>
      </c>
      <c r="AN11" s="2">
        <f>[58]Jun!$B$15</f>
        <v>0</v>
      </c>
      <c r="AO11" s="2">
        <f>[59]Jun!$B$15</f>
        <v>0</v>
      </c>
      <c r="AP11" s="2">
        <f>[60]Jun!$B$15</f>
        <v>0</v>
      </c>
      <c r="AQ11" s="2">
        <f>[61]Jun!$B$15</f>
        <v>0</v>
      </c>
      <c r="AR11" s="2">
        <f>[62]Jun!$B$15</f>
        <v>0</v>
      </c>
      <c r="AS11" s="2">
        <f>[63]Jun!$B$15</f>
        <v>0</v>
      </c>
      <c r="AT11" s="2">
        <f>[64]Jun!$B$15</f>
        <v>0</v>
      </c>
      <c r="AU11" s="2">
        <f>[65]Jun!$B$15</f>
        <v>0</v>
      </c>
      <c r="AV11" s="2">
        <f>[66]Jun!$B$15</f>
        <v>0</v>
      </c>
      <c r="AW11" s="2">
        <f>[67]Jun!$B$15</f>
        <v>0</v>
      </c>
      <c r="AX11" s="2">
        <f>[68]Jun!$B$15</f>
        <v>0</v>
      </c>
      <c r="AY11" s="2">
        <f>[69]Jun!$B$15</f>
        <v>0</v>
      </c>
      <c r="AZ11" s="2">
        <f>[70]Jun!$B$15</f>
        <v>0</v>
      </c>
      <c r="BA11" s="2">
        <f>[71]Jun!$B$15</f>
        <v>0</v>
      </c>
      <c r="BB11" s="2">
        <f>[72]Jun!$B$15</f>
        <v>0</v>
      </c>
      <c r="BC11" s="2">
        <f>[73]Jun!$B$15</f>
        <v>0</v>
      </c>
      <c r="BD11" s="2">
        <f>[74]Jun!$B$15</f>
        <v>0</v>
      </c>
      <c r="BE11" s="2">
        <f>[75]Jun!$B$15</f>
        <v>0</v>
      </c>
      <c r="BF11" s="2">
        <f>[76]Jun!$B$15</f>
        <v>0</v>
      </c>
      <c r="BG11" s="2">
        <f>[77]Jun!$B$15</f>
        <v>0</v>
      </c>
      <c r="BH11" s="2">
        <f>[78]Jun!$B$15</f>
        <v>0</v>
      </c>
      <c r="BI11" s="2">
        <f>[79]Jun!$B$15</f>
        <v>0</v>
      </c>
      <c r="BJ11" s="2">
        <f>[80]Jun!$B$15</f>
        <v>0</v>
      </c>
      <c r="BK11" s="2">
        <f>[81]Jun!$B$15</f>
        <v>0</v>
      </c>
      <c r="BL11" s="2">
        <f>[82]Jun!$B$15</f>
        <v>0</v>
      </c>
      <c r="BM11" s="2">
        <f>[83]Jun!$B$15</f>
        <v>0</v>
      </c>
      <c r="BN11" s="2">
        <f>[84]Jun!$B$15</f>
        <v>0</v>
      </c>
      <c r="BO11" s="2">
        <f>[85]Jun!$B$15</f>
        <v>0</v>
      </c>
      <c r="BP11" s="2">
        <f>[86]Jun!$B$15</f>
        <v>0</v>
      </c>
      <c r="BQ11" s="2">
        <f>[87]Jun!$B$15</f>
        <v>0</v>
      </c>
      <c r="BR11" s="2">
        <f>[88]Jun!$B$15</f>
        <v>0</v>
      </c>
      <c r="BS11" s="2">
        <f>[89]Jun!$B$15</f>
        <v>0</v>
      </c>
      <c r="BT11" s="2">
        <f>[90]Jun!$B$15</f>
        <v>0</v>
      </c>
      <c r="BU11" s="2">
        <f>[91]Jun!$B$15</f>
        <v>0</v>
      </c>
      <c r="BV11" s="2">
        <f>[92]Jun!$B$15</f>
        <v>0</v>
      </c>
      <c r="BW11" s="2">
        <f>[93]Jun!$B$15</f>
        <v>0</v>
      </c>
      <c r="BX11" s="2">
        <f>[94]Jun!$B$15</f>
        <v>0</v>
      </c>
      <c r="BY11" s="2">
        <f>[95]Jun!$B$15</f>
        <v>0</v>
      </c>
      <c r="BZ11" s="2">
        <f>[96]Jun!$B$15</f>
        <v>0</v>
      </c>
      <c r="CA11" s="2">
        <f>[97]Jun!$B$15</f>
        <v>0</v>
      </c>
      <c r="CB11" s="2">
        <f>[98]Jun!$B$15</f>
        <v>0</v>
      </c>
      <c r="CC11" s="2">
        <f>[99]Jun!$B$15</f>
        <v>0</v>
      </c>
      <c r="CD11" s="2">
        <f>[100]Jun!$B$15</f>
        <v>0</v>
      </c>
      <c r="CE11" s="2">
        <f>[101]Jun!$B$15</f>
        <v>0</v>
      </c>
      <c r="CF11" s="2">
        <f>[102]Jun!$B$15</f>
        <v>0</v>
      </c>
      <c r="CG11" s="2">
        <f>[103]Jun!$B$15</f>
        <v>0</v>
      </c>
      <c r="CH11" s="2">
        <f>[104]Jun!$B$15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[21]Jun!$B$16</f>
        <v>0</v>
      </c>
      <c r="D12" s="2">
        <f>[22]Jun!$B$16</f>
        <v>0</v>
      </c>
      <c r="E12" s="2">
        <f>[23]Jun!$B$16</f>
        <v>0</v>
      </c>
      <c r="F12" s="2">
        <f>[24]Jun!$B$16</f>
        <v>0</v>
      </c>
      <c r="G12" s="2">
        <f>[25]Jun!$B$16</f>
        <v>0</v>
      </c>
      <c r="H12" s="2">
        <f>[26]Jun!$B$16</f>
        <v>0</v>
      </c>
      <c r="I12" s="2">
        <f>[27]Jun!$B$16</f>
        <v>0</v>
      </c>
      <c r="J12" s="2">
        <f>[28]Jun!$B$16</f>
        <v>0</v>
      </c>
      <c r="K12" s="2">
        <f>[29]Jun!$B$16</f>
        <v>0</v>
      </c>
      <c r="L12" s="2">
        <f>[30]Jun!$B$16</f>
        <v>0</v>
      </c>
      <c r="M12" s="2">
        <f>[31]Jun!$B$16</f>
        <v>0</v>
      </c>
      <c r="N12" s="2">
        <f>[32]Jun!$B$16</f>
        <v>0</v>
      </c>
      <c r="O12" s="2">
        <f>[33]Jun!$B$16</f>
        <v>0</v>
      </c>
      <c r="P12" s="2">
        <f>[34]Jun!$B$16</f>
        <v>0</v>
      </c>
      <c r="Q12" s="2">
        <f>[35]Jun!$B$16</f>
        <v>0</v>
      </c>
      <c r="R12" s="2">
        <f>[36]Jun!$B$16</f>
        <v>0</v>
      </c>
      <c r="S12" s="1">
        <f>[37]Jun!$B$16</f>
        <v>0</v>
      </c>
      <c r="T12" s="2">
        <f>[38]Jun!$B$16</f>
        <v>0</v>
      </c>
      <c r="U12" s="2">
        <f>[39]Jun!$B$16</f>
        <v>0</v>
      </c>
      <c r="V12" s="2">
        <f>[40]Jun!$B$16</f>
        <v>0</v>
      </c>
      <c r="W12" s="2">
        <f>[41]Jun!$B$16</f>
        <v>0</v>
      </c>
      <c r="X12" s="2">
        <f>[42]Jun!$B$16</f>
        <v>0</v>
      </c>
      <c r="Y12" s="2">
        <f>[43]Jun!$B$16</f>
        <v>0</v>
      </c>
      <c r="Z12" s="2">
        <f>[44]Jun!$B$16</f>
        <v>0</v>
      </c>
      <c r="AA12" s="2">
        <f>[45]Jun!$B$16</f>
        <v>0</v>
      </c>
      <c r="AB12" s="2">
        <f>[46]Jun!$B$16</f>
        <v>0</v>
      </c>
      <c r="AC12" s="2">
        <f>[47]Jun!$B$16</f>
        <v>0</v>
      </c>
      <c r="AD12" s="2">
        <f>[48]Jun!$B$16</f>
        <v>0</v>
      </c>
      <c r="AE12" s="2">
        <f>[49]Jun!$B$16</f>
        <v>0</v>
      </c>
      <c r="AF12" s="2">
        <f>[50]Jun!$B$16</f>
        <v>0</v>
      </c>
      <c r="AG12" s="2">
        <f>[51]Jun!$B$16</f>
        <v>0</v>
      </c>
      <c r="AH12" s="2">
        <f>[52]Jun!$B$16</f>
        <v>0</v>
      </c>
      <c r="AI12" s="2">
        <f>[53]Jun!$B$16</f>
        <v>0</v>
      </c>
      <c r="AJ12" s="2">
        <f>[54]Jun!$B$16</f>
        <v>0</v>
      </c>
      <c r="AK12" s="2">
        <f>[55]Jun!$B$16</f>
        <v>0</v>
      </c>
      <c r="AL12" s="2">
        <f>[56]Jun!$B$16</f>
        <v>0</v>
      </c>
      <c r="AM12" s="2">
        <f>[57]Jun!$B$16</f>
        <v>0</v>
      </c>
      <c r="AN12" s="2">
        <f>[58]Jun!$B$16</f>
        <v>0</v>
      </c>
      <c r="AO12" s="2">
        <f>[59]Jun!$B$16</f>
        <v>0</v>
      </c>
      <c r="AP12" s="2">
        <f>[60]Jun!$B$16</f>
        <v>0</v>
      </c>
      <c r="AQ12" s="2">
        <f>[61]Jun!$B$16</f>
        <v>0</v>
      </c>
      <c r="AR12" s="2">
        <f>[62]Jun!$B$16</f>
        <v>0</v>
      </c>
      <c r="AS12" s="2">
        <f>[63]Jun!$B$16</f>
        <v>0</v>
      </c>
      <c r="AT12" s="2">
        <f>[64]Jun!$B$16</f>
        <v>0</v>
      </c>
      <c r="AU12" s="2">
        <f>[65]Jun!$B$16</f>
        <v>0</v>
      </c>
      <c r="AV12" s="2">
        <f>[66]Jun!$B$16</f>
        <v>0</v>
      </c>
      <c r="AW12" s="2">
        <f>[67]Jun!$B$16</f>
        <v>0</v>
      </c>
      <c r="AX12" s="2">
        <f>[68]Jun!$B$16</f>
        <v>0</v>
      </c>
      <c r="AY12" s="2">
        <f>[69]Jun!$B$16</f>
        <v>0</v>
      </c>
      <c r="AZ12" s="2">
        <f>[70]Jun!$B$16</f>
        <v>0</v>
      </c>
      <c r="BA12" s="2">
        <f>[71]Jun!$B$16</f>
        <v>0</v>
      </c>
      <c r="BB12" s="2">
        <f>[72]Jun!$B$16</f>
        <v>0</v>
      </c>
      <c r="BC12" s="2">
        <f>[73]Jun!$B$16</f>
        <v>0</v>
      </c>
      <c r="BD12" s="2">
        <f>[74]Jun!$B$16</f>
        <v>0</v>
      </c>
      <c r="BE12" s="2">
        <f>[75]Jun!$B$16</f>
        <v>0</v>
      </c>
      <c r="BF12" s="2">
        <f>[76]Jun!$B$16</f>
        <v>0</v>
      </c>
      <c r="BG12" s="2">
        <f>[77]Jun!$B$16</f>
        <v>0</v>
      </c>
      <c r="BH12" s="2">
        <f>[78]Jun!$B$16</f>
        <v>0</v>
      </c>
      <c r="BI12" s="2">
        <f>[79]Jun!$B$16</f>
        <v>0</v>
      </c>
      <c r="BJ12" s="2">
        <f>[80]Jun!$B$16</f>
        <v>0</v>
      </c>
      <c r="BK12" s="2">
        <f>[81]Jun!$B$16</f>
        <v>0</v>
      </c>
      <c r="BL12" s="2">
        <f>[82]Jun!$B$16</f>
        <v>0</v>
      </c>
      <c r="BM12" s="2">
        <f>[83]Jun!$B$16</f>
        <v>0</v>
      </c>
      <c r="BN12" s="2">
        <f>[84]Jun!$B$16</f>
        <v>0</v>
      </c>
      <c r="BO12" s="2">
        <f>[85]Jun!$B$16</f>
        <v>0</v>
      </c>
      <c r="BP12" s="2">
        <f>[86]Jun!$B$16</f>
        <v>0</v>
      </c>
      <c r="BQ12" s="2">
        <f>[87]Jun!$B$16</f>
        <v>0</v>
      </c>
      <c r="BR12" s="2">
        <f>[88]Jun!$B$16</f>
        <v>0</v>
      </c>
      <c r="BS12" s="2">
        <f>[89]Jun!$B$16</f>
        <v>0</v>
      </c>
      <c r="BT12" s="2">
        <f>[90]Jun!$B$16</f>
        <v>0</v>
      </c>
      <c r="BU12" s="2">
        <f>[91]Jun!$B$16</f>
        <v>0</v>
      </c>
      <c r="BV12" s="2">
        <f>[92]Jun!$B$16</f>
        <v>0</v>
      </c>
      <c r="BW12" s="2">
        <f>[93]Jun!$B$16</f>
        <v>0</v>
      </c>
      <c r="BX12" s="2">
        <f>[94]Jun!$B$16</f>
        <v>0</v>
      </c>
      <c r="BY12" s="2">
        <f>[95]Jun!$B$16</f>
        <v>0</v>
      </c>
      <c r="BZ12" s="2">
        <f>[96]Jun!$B$16</f>
        <v>0</v>
      </c>
      <c r="CA12" s="2">
        <f>[97]Jun!$B$16</f>
        <v>0</v>
      </c>
      <c r="CB12" s="2">
        <f>[98]Jun!$B$16</f>
        <v>0</v>
      </c>
      <c r="CC12" s="2">
        <f>[99]Jun!$B$16</f>
        <v>0</v>
      </c>
      <c r="CD12" s="2">
        <f>[100]Jun!$B$16</f>
        <v>0</v>
      </c>
      <c r="CE12" s="2">
        <f>[101]Jun!$B$16</f>
        <v>0</v>
      </c>
      <c r="CF12" s="2">
        <f>[102]Jun!$B$16</f>
        <v>0</v>
      </c>
      <c r="CG12" s="2">
        <f>[103]Jun!$B$16</f>
        <v>0</v>
      </c>
      <c r="CH12" s="2">
        <f>[104]Jun!$B$16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N13" si="13">SUM(G11:G12)</f>
        <v>0</v>
      </c>
      <c r="H13" s="1">
        <f t="shared" si="13"/>
        <v>0</v>
      </c>
      <c r="I13" s="1">
        <f t="shared" si="13"/>
        <v>0</v>
      </c>
      <c r="J13" s="1">
        <f t="shared" si="13"/>
        <v>0</v>
      </c>
      <c r="K13" s="1">
        <f t="shared" si="13"/>
        <v>0</v>
      </c>
      <c r="L13" s="1">
        <f t="shared" si="13"/>
        <v>0</v>
      </c>
      <c r="M13" s="1">
        <f t="shared" si="13"/>
        <v>0</v>
      </c>
      <c r="N13" s="1">
        <f t="shared" si="13"/>
        <v>0</v>
      </c>
      <c r="O13" s="1">
        <f t="shared" ref="O13:Q13" si="14">SUM(O11:O12)</f>
        <v>0</v>
      </c>
      <c r="P13" s="1">
        <f t="shared" ref="P13" si="15">SUM(P11:P12)</f>
        <v>0</v>
      </c>
      <c r="Q13" s="1">
        <f t="shared" si="14"/>
        <v>0</v>
      </c>
      <c r="R13" s="1">
        <f>SUM(R11:R12)</f>
        <v>0</v>
      </c>
      <c r="S13" s="1">
        <f>SUM(S11:S12)</f>
        <v>0</v>
      </c>
      <c r="T13" s="1">
        <f>SUM(T11:T12)</f>
        <v>0</v>
      </c>
      <c r="U13" s="1">
        <f t="shared" ref="U13" si="16">SUM(U11:U12)</f>
        <v>0</v>
      </c>
      <c r="V13" s="1">
        <f t="shared" ref="V13:AC13" si="17">SUM(V11:V12)</f>
        <v>0</v>
      </c>
      <c r="W13" s="1">
        <f t="shared" si="17"/>
        <v>0</v>
      </c>
      <c r="X13" s="1">
        <f t="shared" si="17"/>
        <v>0</v>
      </c>
      <c r="Y13" s="1">
        <f t="shared" si="17"/>
        <v>0</v>
      </c>
      <c r="Z13" s="1">
        <f t="shared" ref="Z13" si="18">SUM(Z11:Z12)</f>
        <v>0</v>
      </c>
      <c r="AA13" s="1">
        <f t="shared" si="17"/>
        <v>0</v>
      </c>
      <c r="AB13" s="1">
        <f t="shared" si="17"/>
        <v>0</v>
      </c>
      <c r="AC13" s="1">
        <f t="shared" si="17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9">SUM(AG11:AG12)</f>
        <v>0</v>
      </c>
      <c r="AH13" s="1">
        <f t="shared" si="19"/>
        <v>0</v>
      </c>
      <c r="AI13" s="1">
        <f t="shared" si="19"/>
        <v>0</v>
      </c>
      <c r="AJ13" s="1">
        <f t="shared" ref="AJ13:AT13" si="20">SUM(AJ11:AJ12)</f>
        <v>0</v>
      </c>
      <c r="AK13" s="1">
        <f t="shared" si="20"/>
        <v>0</v>
      </c>
      <c r="AL13" s="1">
        <f t="shared" si="20"/>
        <v>0</v>
      </c>
      <c r="AM13" s="1">
        <f t="shared" si="20"/>
        <v>0</v>
      </c>
      <c r="AN13" s="1">
        <f t="shared" ref="AN13:AO13" si="21">SUM(AN11:AN12)</f>
        <v>0</v>
      </c>
      <c r="AO13" s="1">
        <f t="shared" si="21"/>
        <v>0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0</v>
      </c>
      <c r="AT13" s="1">
        <f t="shared" si="20"/>
        <v>0</v>
      </c>
      <c r="AU13" s="1">
        <f t="shared" ref="AU13:BA13" si="22">SUM(AU11:AU12)</f>
        <v>0</v>
      </c>
      <c r="AV13" s="1">
        <f t="shared" si="22"/>
        <v>0</v>
      </c>
      <c r="AW13" s="1">
        <f t="shared" si="22"/>
        <v>0</v>
      </c>
      <c r="AX13" s="1">
        <f t="shared" si="22"/>
        <v>0</v>
      </c>
      <c r="AY13" s="1">
        <f t="shared" si="22"/>
        <v>0</v>
      </c>
      <c r="AZ13" s="1">
        <f t="shared" si="22"/>
        <v>0</v>
      </c>
      <c r="BA13" s="1">
        <f t="shared" si="22"/>
        <v>0</v>
      </c>
      <c r="BB13" s="1">
        <f t="shared" ref="BB13:BD13" si="23">SUM(BB11:BB12)</f>
        <v>0</v>
      </c>
      <c r="BC13" s="1">
        <f t="shared" ref="BC13" si="24">SUM(BC11:BC12)</f>
        <v>0</v>
      </c>
      <c r="BD13" s="1">
        <f t="shared" si="23"/>
        <v>0</v>
      </c>
      <c r="BE13" s="1">
        <f t="shared" ref="BE13:BF13" si="25">SUM(BE11:BE12)</f>
        <v>0</v>
      </c>
      <c r="BF13" s="1">
        <f t="shared" si="25"/>
        <v>0</v>
      </c>
      <c r="BG13" s="1">
        <f t="shared" ref="BG13" si="26">SUM(BG11:BG12)</f>
        <v>0</v>
      </c>
      <c r="BH13" s="1">
        <f t="shared" ref="BH13:BM13" si="27">SUM(BH11:BH12)</f>
        <v>0</v>
      </c>
      <c r="BI13" s="1">
        <f t="shared" si="27"/>
        <v>0</v>
      </c>
      <c r="BJ13" s="1">
        <f t="shared" si="27"/>
        <v>0</v>
      </c>
      <c r="BK13" s="1">
        <f t="shared" si="27"/>
        <v>0</v>
      </c>
      <c r="BL13" s="1">
        <f t="shared" si="27"/>
        <v>0</v>
      </c>
      <c r="BM13" s="1">
        <f t="shared" si="27"/>
        <v>0</v>
      </c>
      <c r="BN13" s="1">
        <f t="shared" ref="BN13:CC13" si="28">SUM(BN11:BN12)</f>
        <v>0</v>
      </c>
      <c r="BO13" s="1">
        <f t="shared" si="28"/>
        <v>0</v>
      </c>
      <c r="BP13" s="1">
        <f t="shared" si="28"/>
        <v>0</v>
      </c>
      <c r="BQ13" s="1">
        <f>SUM(BQ11:BQ12)</f>
        <v>0</v>
      </c>
      <c r="BR13" s="1">
        <f t="shared" si="28"/>
        <v>0</v>
      </c>
      <c r="BS13" s="1">
        <f t="shared" si="28"/>
        <v>0</v>
      </c>
      <c r="BT13" s="1">
        <f t="shared" si="28"/>
        <v>0</v>
      </c>
      <c r="BU13" s="1">
        <f t="shared" ref="BU13" si="29">SUM(BU11:BU12)</f>
        <v>0</v>
      </c>
      <c r="BV13" s="1">
        <f t="shared" si="28"/>
        <v>0</v>
      </c>
      <c r="BW13" s="1">
        <f t="shared" si="28"/>
        <v>0</v>
      </c>
      <c r="BX13" s="1">
        <f t="shared" si="28"/>
        <v>0</v>
      </c>
      <c r="BY13" s="1">
        <f t="shared" si="28"/>
        <v>0</v>
      </c>
      <c r="BZ13" s="1">
        <f t="shared" si="28"/>
        <v>0</v>
      </c>
      <c r="CA13" s="1">
        <f t="shared" si="28"/>
        <v>0</v>
      </c>
      <c r="CB13" s="1">
        <f t="shared" si="28"/>
        <v>0</v>
      </c>
      <c r="CC13" s="1">
        <f t="shared" si="2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>SUM(C9,C13)</f>
        <v>0</v>
      </c>
      <c r="D14" s="1">
        <f>SUM(D9,D13)</f>
        <v>0</v>
      </c>
      <c r="E14" s="1">
        <f>SUM(E9,E13)</f>
        <v>0</v>
      </c>
      <c r="F14" s="1">
        <f t="shared" ref="F14:BE14" si="30">SUM(F9,F13)</f>
        <v>0</v>
      </c>
      <c r="G14" s="1">
        <f t="shared" ref="G14:N14" si="31">SUM(G9,G13)</f>
        <v>0</v>
      </c>
      <c r="H14" s="1">
        <f t="shared" si="31"/>
        <v>0</v>
      </c>
      <c r="I14" s="1">
        <f t="shared" si="31"/>
        <v>0</v>
      </c>
      <c r="J14" s="1">
        <f t="shared" si="31"/>
        <v>0</v>
      </c>
      <c r="K14" s="1">
        <f t="shared" si="31"/>
        <v>0</v>
      </c>
      <c r="L14" s="1">
        <f t="shared" si="31"/>
        <v>0</v>
      </c>
      <c r="M14" s="1">
        <f t="shared" si="31"/>
        <v>0</v>
      </c>
      <c r="N14" s="1">
        <f t="shared" si="31"/>
        <v>0</v>
      </c>
      <c r="O14" s="1">
        <f t="shared" ref="O14:Q14" si="32">SUM(O9,O13)</f>
        <v>0</v>
      </c>
      <c r="P14" s="1">
        <f t="shared" ref="P14" si="33">SUM(P9,P13)</f>
        <v>0</v>
      </c>
      <c r="Q14" s="1">
        <f t="shared" si="32"/>
        <v>0</v>
      </c>
      <c r="R14" s="1">
        <f t="shared" ref="R14:X14" si="34">SUM(R9,R13)</f>
        <v>0</v>
      </c>
      <c r="S14" s="1">
        <f>SUM(S9,S13)</f>
        <v>0</v>
      </c>
      <c r="T14" s="1">
        <f t="shared" si="34"/>
        <v>0</v>
      </c>
      <c r="U14" s="1">
        <f t="shared" si="34"/>
        <v>0</v>
      </c>
      <c r="V14" s="1">
        <f t="shared" si="34"/>
        <v>0</v>
      </c>
      <c r="W14" s="1">
        <f t="shared" si="34"/>
        <v>0</v>
      </c>
      <c r="X14" s="1">
        <f t="shared" si="34"/>
        <v>0</v>
      </c>
      <c r="Y14" s="1">
        <f t="shared" si="30"/>
        <v>0</v>
      </c>
      <c r="Z14" s="1">
        <f t="shared" ref="Z14" si="35">SUM(Z9,Z13)</f>
        <v>0</v>
      </c>
      <c r="AA14" s="1">
        <f t="shared" ref="AA14:AF14" si="36">SUM(AA9,AA13)</f>
        <v>0</v>
      </c>
      <c r="AB14" s="1">
        <f t="shared" si="36"/>
        <v>0</v>
      </c>
      <c r="AC14" s="1">
        <f t="shared" si="36"/>
        <v>0</v>
      </c>
      <c r="AD14" s="1">
        <f t="shared" si="36"/>
        <v>0</v>
      </c>
      <c r="AE14" s="1">
        <f t="shared" si="36"/>
        <v>0</v>
      </c>
      <c r="AF14" s="1">
        <f t="shared" si="36"/>
        <v>0</v>
      </c>
      <c r="AG14" s="1">
        <f t="shared" ref="AG14:AI14" si="37">SUM(AG9,AG13)</f>
        <v>0</v>
      </c>
      <c r="AH14" s="1">
        <f t="shared" si="37"/>
        <v>0</v>
      </c>
      <c r="AI14" s="1">
        <f t="shared" si="37"/>
        <v>0</v>
      </c>
      <c r="AJ14" s="1">
        <f t="shared" ref="AJ14:AP14" si="38">SUM(AJ9,AJ13)</f>
        <v>0</v>
      </c>
      <c r="AK14" s="1">
        <f t="shared" si="38"/>
        <v>0</v>
      </c>
      <c r="AL14" s="1">
        <f t="shared" si="38"/>
        <v>0</v>
      </c>
      <c r="AM14" s="1">
        <f t="shared" si="38"/>
        <v>0</v>
      </c>
      <c r="AN14" s="1">
        <f t="shared" si="38"/>
        <v>0</v>
      </c>
      <c r="AO14" s="1">
        <f t="shared" si="38"/>
        <v>0</v>
      </c>
      <c r="AP14" s="1">
        <f t="shared" si="38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AZ14" si="39">SUM(AT9,AT13)</f>
        <v>0</v>
      </c>
      <c r="AU14" s="1">
        <f t="shared" si="39"/>
        <v>0</v>
      </c>
      <c r="AV14" s="1">
        <f t="shared" si="39"/>
        <v>0</v>
      </c>
      <c r="AW14" s="1">
        <f t="shared" si="39"/>
        <v>0</v>
      </c>
      <c r="AX14" s="1">
        <f t="shared" ref="AX14" si="40">SUM(AX9,AX13)</f>
        <v>0</v>
      </c>
      <c r="AY14" s="1">
        <f t="shared" si="39"/>
        <v>0</v>
      </c>
      <c r="AZ14" s="1">
        <f t="shared" si="39"/>
        <v>0</v>
      </c>
      <c r="BA14" s="1">
        <f t="shared" ref="BA14" si="41">SUM(BA9,BA13)</f>
        <v>0</v>
      </c>
      <c r="BB14" s="1">
        <f t="shared" ref="BB14:BD14" si="42">SUM(BB9,BB13)</f>
        <v>0</v>
      </c>
      <c r="BC14" s="1">
        <f t="shared" ref="BC14" si="43">SUM(BC9,BC13)</f>
        <v>0</v>
      </c>
      <c r="BD14" s="1">
        <f t="shared" si="42"/>
        <v>0</v>
      </c>
      <c r="BE14" s="1">
        <f t="shared" si="30"/>
        <v>0</v>
      </c>
      <c r="BF14" s="1">
        <f t="shared" ref="BF14:BG14" si="44">SUM(BF9,BF13)</f>
        <v>0</v>
      </c>
      <c r="BG14" s="1">
        <f t="shared" si="44"/>
        <v>0</v>
      </c>
      <c r="BH14" s="1">
        <f t="shared" ref="BH14:BM14" si="45">SUM(BH9,BH13)</f>
        <v>0</v>
      </c>
      <c r="BI14" s="1">
        <f t="shared" si="45"/>
        <v>0</v>
      </c>
      <c r="BJ14" s="1">
        <f t="shared" si="45"/>
        <v>0</v>
      </c>
      <c r="BK14" s="1">
        <f t="shared" si="45"/>
        <v>0</v>
      </c>
      <c r="BL14" s="1">
        <f t="shared" si="45"/>
        <v>0</v>
      </c>
      <c r="BM14" s="1">
        <f t="shared" si="45"/>
        <v>0</v>
      </c>
      <c r="BN14" s="1">
        <f t="shared" ref="BN14:CC14" si="46">SUM(BN9,BN13)</f>
        <v>0</v>
      </c>
      <c r="BO14" s="1">
        <f t="shared" si="46"/>
        <v>0</v>
      </c>
      <c r="BP14" s="1">
        <f t="shared" si="46"/>
        <v>0</v>
      </c>
      <c r="BQ14" s="1">
        <f>SUM(BQ9,BQ13)</f>
        <v>0</v>
      </c>
      <c r="BR14" s="1">
        <f t="shared" si="46"/>
        <v>0</v>
      </c>
      <c r="BS14" s="1">
        <f t="shared" si="46"/>
        <v>0</v>
      </c>
      <c r="BT14" s="1">
        <f t="shared" si="46"/>
        <v>0</v>
      </c>
      <c r="BU14" s="1">
        <f t="shared" ref="BU14" si="47">SUM(BU9,BU13)</f>
        <v>0</v>
      </c>
      <c r="BV14" s="1">
        <f t="shared" si="46"/>
        <v>0</v>
      </c>
      <c r="BW14" s="1">
        <f t="shared" si="46"/>
        <v>0</v>
      </c>
      <c r="BX14" s="1">
        <f t="shared" si="46"/>
        <v>0</v>
      </c>
      <c r="BY14" s="1">
        <f t="shared" si="46"/>
        <v>0</v>
      </c>
      <c r="BZ14" s="1">
        <f t="shared" si="46"/>
        <v>0</v>
      </c>
      <c r="CA14" s="1">
        <f t="shared" si="46"/>
        <v>0</v>
      </c>
      <c r="CB14" s="1">
        <f t="shared" si="46"/>
        <v>0</v>
      </c>
      <c r="CC14" s="1">
        <f t="shared" si="46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2">
        <f>[1]Jun!$B$21</f>
        <v>0</v>
      </c>
      <c r="D18" s="2"/>
      <c r="E18" s="1">
        <f>[2]Jun!$B$27</f>
        <v>0</v>
      </c>
      <c r="F18" s="1">
        <f>[3]Jun!$B$19</f>
        <v>0</v>
      </c>
      <c r="G18" s="1">
        <f>[1]Jun!$B$24</f>
        <v>0</v>
      </c>
      <c r="H18" s="1"/>
      <c r="I18" s="1">
        <f>[4]Jun!$B$15</f>
        <v>0</v>
      </c>
      <c r="J18" s="1">
        <f>[2]Jun!$B$29</f>
        <v>0</v>
      </c>
      <c r="K18" s="1">
        <f>[5]Jun!$B$25</f>
        <v>0</v>
      </c>
      <c r="L18" s="1">
        <f>[3]Jun!$B$27</f>
        <v>0</v>
      </c>
      <c r="M18" s="2">
        <f>[5]Jun!$B$19</f>
        <v>0</v>
      </c>
      <c r="N18" s="1">
        <f>[3]Jun!$B$22</f>
        <v>0</v>
      </c>
      <c r="O18" s="2">
        <f>[1]Jun!$B$18</f>
        <v>0</v>
      </c>
      <c r="P18" s="2"/>
      <c r="Q18" s="2">
        <f>[3]Jun!$B$23</f>
        <v>0</v>
      </c>
      <c r="R18" s="2">
        <f>[6]Jun!$B$16</f>
        <v>0</v>
      </c>
      <c r="S18" s="1">
        <f>[3]Jun!$B$20</f>
        <v>0</v>
      </c>
      <c r="T18" s="2">
        <f>[5]Jun!$B$20</f>
        <v>0</v>
      </c>
      <c r="U18" s="2"/>
      <c r="V18" s="2">
        <f>[1]Jun!$B$20</f>
        <v>0</v>
      </c>
      <c r="W18" s="2">
        <f>[5]Jun!$B$21</f>
        <v>0</v>
      </c>
      <c r="X18" s="2">
        <f>[6]Jun!$B$17</f>
        <v>0</v>
      </c>
      <c r="Y18" s="2">
        <f>[2]Jun!$B$27</f>
        <v>0</v>
      </c>
      <c r="Z18" s="2">
        <f>[2]Jun!$B$30</f>
        <v>0</v>
      </c>
      <c r="AA18" s="2">
        <f>[5]Jun!$B$22</f>
        <v>0</v>
      </c>
      <c r="AB18" s="2">
        <f>[4]Jun!$B$16</f>
        <v>0</v>
      </c>
      <c r="AC18" s="2">
        <f>[5]Jun!$B$23</f>
        <v>0</v>
      </c>
      <c r="AD18" s="2">
        <f>[5]Jun!$B$26</f>
        <v>0</v>
      </c>
      <c r="AE18" s="2">
        <f>[5]Jun!$B$24</f>
        <v>0</v>
      </c>
      <c r="AF18" s="2">
        <f>[2]Jun!$B$32</f>
        <v>0</v>
      </c>
      <c r="AG18" s="2">
        <f>[2]Jun!$B$35</f>
        <v>0</v>
      </c>
      <c r="AH18" s="2">
        <f>[2]Jun!$B$33</f>
        <v>0</v>
      </c>
      <c r="AI18" s="2">
        <f>[2]Jun!$B$36</f>
        <v>0</v>
      </c>
      <c r="AJ18" s="2">
        <f>[2]Jun!$B$34</f>
        <v>0</v>
      </c>
      <c r="AK18" s="2">
        <f>[2]Jun!$B$28</f>
        <v>0</v>
      </c>
      <c r="AL18" s="2">
        <f>[6]Jun!$B$19</f>
        <v>0</v>
      </c>
      <c r="AM18" s="2">
        <f>[5]Jun!$B$18</f>
        <v>0</v>
      </c>
      <c r="AN18" s="2"/>
      <c r="AO18" s="2"/>
      <c r="AP18" s="2"/>
      <c r="AQ18" s="2">
        <f>[3]Jun!$B$24</f>
        <v>0</v>
      </c>
      <c r="AR18" s="2">
        <f>[4]Jun!$B$17</f>
        <v>0</v>
      </c>
      <c r="AS18" s="2">
        <f>[3]Jun!$B$26</f>
        <v>0</v>
      </c>
      <c r="AT18" s="2">
        <f>[8]Jun!$B$20</f>
        <v>0</v>
      </c>
      <c r="AU18" s="2">
        <f>[1]Jun!$B$27</f>
        <v>0</v>
      </c>
      <c r="AV18" s="2">
        <f>[2]Jun!$B$31</f>
        <v>0</v>
      </c>
      <c r="AW18" s="2">
        <f>[1]Jun!$B$23</f>
        <v>0</v>
      </c>
      <c r="AX18" s="2">
        <f>[2]Jun!$B$38</f>
        <v>0</v>
      </c>
      <c r="AY18" s="2">
        <f>[2]Jun!$B$37</f>
        <v>0</v>
      </c>
      <c r="AZ18" s="2">
        <f>[2]Jun!$B$42</f>
        <v>0</v>
      </c>
      <c r="BA18" s="2">
        <f>[3]Jun!$B$18</f>
        <v>0</v>
      </c>
      <c r="BB18" s="2">
        <f>[3]Jun!$B$25</f>
        <v>0</v>
      </c>
      <c r="BC18" s="2"/>
      <c r="BD18" s="2">
        <f>[2]Jun!$B$39</f>
        <v>0</v>
      </c>
      <c r="BE18" s="2">
        <f>[2]Jun!$B$40</f>
        <v>0</v>
      </c>
      <c r="BF18" s="2">
        <f>[2]Jun!$B$41</f>
        <v>0</v>
      </c>
      <c r="BG18" s="2"/>
      <c r="BH18" s="2"/>
      <c r="BI18" s="2">
        <f>[3]Jun!$B$21</f>
        <v>0</v>
      </c>
      <c r="BJ18" s="2"/>
      <c r="BK18" s="2"/>
      <c r="BL18" s="2">
        <f>[6]Jun!$B$15</f>
        <v>0</v>
      </c>
      <c r="BM18" s="2"/>
      <c r="BN18" s="2">
        <f>[6]Jun!$B$20</f>
        <v>0</v>
      </c>
      <c r="BO18" s="2">
        <f>[6]Jun!$B$18</f>
        <v>0</v>
      </c>
      <c r="BP18" s="2">
        <f>[1]Jun!$B$25</f>
        <v>0</v>
      </c>
      <c r="BQ18" s="2">
        <f>[1]Jun!$B$22</f>
        <v>0</v>
      </c>
      <c r="BR18" s="2">
        <f>[4]Jun!$B$18</f>
        <v>0</v>
      </c>
      <c r="BS18" s="2">
        <f>[6]Jun!$B$21</f>
        <v>0</v>
      </c>
      <c r="BT18" s="2">
        <f>[1]Jun!$B$26</f>
        <v>0</v>
      </c>
      <c r="BU18" s="2"/>
      <c r="BV18" s="1">
        <f>[1]Jun!$B$19</f>
        <v>0</v>
      </c>
      <c r="BW18" s="2">
        <f>[8]Jun!$B$15</f>
        <v>0</v>
      </c>
      <c r="BX18" s="2">
        <f>[8]Jun!$B$16</f>
        <v>0</v>
      </c>
      <c r="BY18" s="2">
        <f>[8]Jun!$B$17</f>
        <v>0</v>
      </c>
      <c r="BZ18" s="2">
        <f>[8]Jun!$B$18</f>
        <v>0</v>
      </c>
      <c r="CA18" s="2">
        <f>[8]Jun!$B$19</f>
        <v>0</v>
      </c>
      <c r="CB18" s="2">
        <f>[8]Jun!$B$21</f>
        <v>0</v>
      </c>
      <c r="CC18" s="2"/>
      <c r="CD18" s="2">
        <f>[5]Jun!$B$27</f>
        <v>0</v>
      </c>
      <c r="CE18" s="2"/>
      <c r="CF18" s="2">
        <f>[4]Jun!$B$14</f>
        <v>0</v>
      </c>
      <c r="CG18" s="2">
        <f>[2]Jun!$B$43</f>
        <v>0</v>
      </c>
      <c r="CH18" s="2">
        <f>[4]Jun!$B$19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2">
        <f>[1]Jun!$B$9</f>
        <v>0</v>
      </c>
      <c r="D19" s="2">
        <f>[9]Jun!$B$5</f>
        <v>0</v>
      </c>
      <c r="E19" s="2">
        <f>[2]Jun!$B$7</f>
        <v>0</v>
      </c>
      <c r="F19" s="2">
        <f>[3]Jun!$B$7</f>
        <v>0</v>
      </c>
      <c r="G19" s="1">
        <f>[1]Jun!$B$12</f>
        <v>0</v>
      </c>
      <c r="H19" s="1">
        <f>[10]Jun!$B$6</f>
        <v>0</v>
      </c>
      <c r="I19" s="1">
        <f>[4]Jun!$B$7</f>
        <v>0</v>
      </c>
      <c r="J19" s="1">
        <f>[2]Jun!$B$9</f>
        <v>0</v>
      </c>
      <c r="K19" s="1">
        <f>[5]Jun!$B$13</f>
        <v>0</v>
      </c>
      <c r="L19" s="1">
        <f>[3]Jun!$B$15</f>
        <v>0</v>
      </c>
      <c r="M19" s="2">
        <f>[5]Jun!$B$7</f>
        <v>0</v>
      </c>
      <c r="N19" s="2">
        <f>[3]Jun!$B$10</f>
        <v>0</v>
      </c>
      <c r="O19" s="2">
        <f>[1]Jun!$B$6</f>
        <v>0</v>
      </c>
      <c r="P19" s="2">
        <f>[11]Jun!$B$5</f>
        <v>0</v>
      </c>
      <c r="Q19" s="2">
        <f>[3]Jun!$B$11</f>
        <v>0</v>
      </c>
      <c r="R19" s="2">
        <f>[6]Jun!$B$7</f>
        <v>0</v>
      </c>
      <c r="S19" s="1">
        <f>[3]Jun!$B$8</f>
        <v>0</v>
      </c>
      <c r="T19" s="2">
        <f>[5]Jun!$B$8</f>
        <v>0</v>
      </c>
      <c r="U19" s="2">
        <f>[12]Jun!$B$7</f>
        <v>0</v>
      </c>
      <c r="V19" s="2">
        <f>[1]Jun!$B$8</f>
        <v>0</v>
      </c>
      <c r="W19" s="2">
        <f>[5]Jun!$B$9</f>
        <v>0</v>
      </c>
      <c r="X19" s="2">
        <f>[6]Jun!$B$8</f>
        <v>0</v>
      </c>
      <c r="Y19" s="2">
        <f>[2]Jun!$B$7</f>
        <v>0</v>
      </c>
      <c r="Z19" s="2">
        <f>[2]Jun!$B$10</f>
        <v>0</v>
      </c>
      <c r="AA19" s="2">
        <f>[5]Jun!$B$10</f>
        <v>0</v>
      </c>
      <c r="AB19" s="2">
        <f>[4]Jun!$B$8</f>
        <v>0</v>
      </c>
      <c r="AC19" s="2">
        <f>[5]Jun!$B$11</f>
        <v>0</v>
      </c>
      <c r="AD19" s="2">
        <f>[5]Jun!$B$14</f>
        <v>0</v>
      </c>
      <c r="AE19" s="2">
        <f>[5]Jun!$B$12</f>
        <v>0</v>
      </c>
      <c r="AF19" s="2">
        <f>[2]Jun!$B$12</f>
        <v>0</v>
      </c>
      <c r="AG19" s="2">
        <f>[2]Jun!$B$15</f>
        <v>0</v>
      </c>
      <c r="AH19" s="2">
        <f>[2]Jun!$B$13</f>
        <v>0</v>
      </c>
      <c r="AI19" s="2">
        <f>[2]Jun!$B$16</f>
        <v>0</v>
      </c>
      <c r="AJ19" s="2">
        <f>[2]Jun!$B$14</f>
        <v>0</v>
      </c>
      <c r="AK19" s="2">
        <f>[2]Jun!$B$8</f>
        <v>0</v>
      </c>
      <c r="AL19" s="2">
        <f>[6]Jun!$B$10</f>
        <v>0</v>
      </c>
      <c r="AM19" s="2">
        <f>[5]Jun!$B$6</f>
        <v>0</v>
      </c>
      <c r="AN19" s="2">
        <f>[12]Jun!$B$8</f>
        <v>0</v>
      </c>
      <c r="AO19" s="2">
        <f>[12]Jun!$B$9</f>
        <v>0</v>
      </c>
      <c r="AP19" s="2">
        <f>[13]Jun!$B$5</f>
        <v>0</v>
      </c>
      <c r="AQ19" s="2">
        <f>[3]Jun!$B$12</f>
        <v>0</v>
      </c>
      <c r="AR19" s="2">
        <f>[4]Jun!$B$9</f>
        <v>0</v>
      </c>
      <c r="AS19" s="2">
        <f>[3]Jun!$B$14</f>
        <v>0</v>
      </c>
      <c r="AT19" s="2">
        <f>[8]Jun!$B$11</f>
        <v>0</v>
      </c>
      <c r="AU19" s="2">
        <f>[1]Jun!$B$15</f>
        <v>0</v>
      </c>
      <c r="AV19" s="2">
        <f>[2]Jun!$B$11</f>
        <v>0</v>
      </c>
      <c r="AW19" s="2">
        <f>[1]Jun!$B$11</f>
        <v>0</v>
      </c>
      <c r="AX19" s="2">
        <f>[2]Jun!$B$18</f>
        <v>0</v>
      </c>
      <c r="AY19" s="2">
        <f>[2]Jun!$B$17</f>
        <v>0</v>
      </c>
      <c r="AZ19" s="2">
        <f>[2]Jun!$B$22</f>
        <v>0</v>
      </c>
      <c r="BA19" s="2">
        <f>[3]Jun!$B$6</f>
        <v>0</v>
      </c>
      <c r="BB19" s="2">
        <f>[3]Jun!$B$13</f>
        <v>0</v>
      </c>
      <c r="BC19" s="2">
        <f>[14]Jun!$B$5</f>
        <v>0</v>
      </c>
      <c r="BD19" s="2">
        <f>[2]Jun!$B$19</f>
        <v>0</v>
      </c>
      <c r="BE19" s="2">
        <f>[2]Jun!$B$20</f>
        <v>0</v>
      </c>
      <c r="BF19" s="2">
        <f>[2]Jun!$B$21</f>
        <v>0</v>
      </c>
      <c r="BG19" s="2">
        <f>[15]Jun!$B$5</f>
        <v>0</v>
      </c>
      <c r="BH19" s="2">
        <f>[16]Jun!$B$5</f>
        <v>0</v>
      </c>
      <c r="BI19" s="2">
        <f>[3]Jun!$B$9</f>
        <v>0</v>
      </c>
      <c r="BJ19" s="2">
        <f>[17]Jun!$B$5</f>
        <v>0</v>
      </c>
      <c r="BK19" s="2">
        <f>[10]Jun!$B$7</f>
        <v>0</v>
      </c>
      <c r="BL19" s="2">
        <f>[6]Jun!$B$6</f>
        <v>0</v>
      </c>
      <c r="BM19" s="2">
        <f>[12]Jun!$B$7</f>
        <v>0</v>
      </c>
      <c r="BN19" s="2">
        <f>[6]Jun!$B$11</f>
        <v>0</v>
      </c>
      <c r="BO19" s="2">
        <f>[6]Jun!$B$9</f>
        <v>0</v>
      </c>
      <c r="BP19" s="2">
        <f>[1]Jun!$B$13</f>
        <v>0</v>
      </c>
      <c r="BQ19" s="2">
        <f>[1]Jun!$B$10</f>
        <v>0</v>
      </c>
      <c r="BR19" s="2">
        <f>[4]Jun!$B$10</f>
        <v>0</v>
      </c>
      <c r="BS19" s="2">
        <f>[6]Jun!$B$12</f>
        <v>0</v>
      </c>
      <c r="BT19" s="2">
        <f>[1]Jun!$B$14</f>
        <v>0</v>
      </c>
      <c r="BU19" s="2">
        <f>[18]Jun!$B$5</f>
        <v>0</v>
      </c>
      <c r="BV19" s="1">
        <f>[1]Jun!$B$7</f>
        <v>0</v>
      </c>
      <c r="BW19" s="2">
        <f>[8]Jun!$B$6</f>
        <v>0</v>
      </c>
      <c r="BX19" s="2">
        <f>[8]Jun!$B$7</f>
        <v>0</v>
      </c>
      <c r="BY19" s="2">
        <f>[8]Jun!$B$8</f>
        <v>0</v>
      </c>
      <c r="BZ19" s="2">
        <f>[8]Jun!$B$9</f>
        <v>0</v>
      </c>
      <c r="CA19" s="2">
        <f>[8]Jun!$B$10</f>
        <v>0</v>
      </c>
      <c r="CB19" s="2">
        <f>[8]Jun!$B$12</f>
        <v>0</v>
      </c>
      <c r="CC19" s="2">
        <f>[19]Jun!$B$5</f>
        <v>0</v>
      </c>
      <c r="CD19" s="2">
        <f>[5]Jun!$B$15</f>
        <v>0</v>
      </c>
      <c r="CE19" s="2">
        <f>[20]Jun!$B$5</f>
        <v>0</v>
      </c>
      <c r="CF19" s="2">
        <f>[4]Jun!$B$6</f>
        <v>0</v>
      </c>
      <c r="CG19" s="2">
        <f>[2]Jun!$B$23</f>
        <v>0</v>
      </c>
      <c r="CH19" s="2">
        <f>[4]Jun!$B$11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[21]Jun!$B$17</f>
        <v>0</v>
      </c>
      <c r="D20" s="2">
        <f>[22]Jun!$B$17</f>
        <v>0</v>
      </c>
      <c r="E20" s="2">
        <f>[23]Jun!$B$17</f>
        <v>0</v>
      </c>
      <c r="F20" s="2">
        <f>[24]Jun!$B$17</f>
        <v>0</v>
      </c>
      <c r="G20" s="1">
        <f>[25]Jun!$B$17</f>
        <v>0</v>
      </c>
      <c r="H20" s="1">
        <f>[26]Jun!$B$17</f>
        <v>0</v>
      </c>
      <c r="I20" s="1">
        <f>[27]Jun!$B$17</f>
        <v>0</v>
      </c>
      <c r="J20" s="1">
        <f>[28]Jun!$B$17</f>
        <v>0</v>
      </c>
      <c r="K20" s="1">
        <f>[29]Jun!$B$17</f>
        <v>0</v>
      </c>
      <c r="L20" s="1">
        <f>[30]Jun!$B$17</f>
        <v>0</v>
      </c>
      <c r="M20" s="2">
        <f>[31]Jun!$B$17</f>
        <v>0</v>
      </c>
      <c r="N20" s="2">
        <f>[32]Jun!$B$17</f>
        <v>0</v>
      </c>
      <c r="O20" s="2">
        <f>[33]Jun!$B$17</f>
        <v>0</v>
      </c>
      <c r="P20" s="2">
        <f>[34]Jun!$B$17</f>
        <v>0</v>
      </c>
      <c r="Q20" s="2">
        <f>[35]Jun!$B$17</f>
        <v>0</v>
      </c>
      <c r="R20" s="2">
        <f>[36]Jun!$B$17</f>
        <v>0</v>
      </c>
      <c r="S20" s="1">
        <f>[37]Jun!$B$17</f>
        <v>0</v>
      </c>
      <c r="T20" s="2">
        <f>[38]Jun!$B$17</f>
        <v>0</v>
      </c>
      <c r="U20" s="2">
        <f>[39]Jun!$B$17</f>
        <v>0</v>
      </c>
      <c r="V20" s="2">
        <f>[40]Jun!$B$17</f>
        <v>0</v>
      </c>
      <c r="W20" s="2">
        <f>[41]Jun!$B$17</f>
        <v>0</v>
      </c>
      <c r="X20" s="2">
        <f>[42]Jun!$B$17</f>
        <v>0</v>
      </c>
      <c r="Y20" s="2">
        <f>[43]Jun!$B$17</f>
        <v>0</v>
      </c>
      <c r="Z20" s="2">
        <f>[44]Jun!$B$17</f>
        <v>0</v>
      </c>
      <c r="AA20" s="2">
        <f>[45]Jun!$B$17</f>
        <v>0</v>
      </c>
      <c r="AB20" s="2">
        <f>[46]Jun!$B$17</f>
        <v>0</v>
      </c>
      <c r="AC20" s="2">
        <f>[47]Jun!$B$17</f>
        <v>0</v>
      </c>
      <c r="AD20" s="2">
        <f>[48]Jun!$B$17</f>
        <v>0</v>
      </c>
      <c r="AE20" s="2">
        <f>[49]Jun!$B$17</f>
        <v>0</v>
      </c>
      <c r="AF20" s="2">
        <f>[50]Jun!$B$17</f>
        <v>0</v>
      </c>
      <c r="AG20" s="2">
        <f>[51]Jun!$B$17</f>
        <v>0</v>
      </c>
      <c r="AH20" s="2">
        <f>[52]Jun!$B$17</f>
        <v>0</v>
      </c>
      <c r="AI20" s="2">
        <f>[53]Jun!$B$17</f>
        <v>0</v>
      </c>
      <c r="AJ20" s="2">
        <f>[54]Jun!$B$17</f>
        <v>0</v>
      </c>
      <c r="AK20" s="2">
        <f>[55]Jun!$B$17</f>
        <v>0</v>
      </c>
      <c r="AL20" s="2">
        <f>[56]Jun!$B$17</f>
        <v>0</v>
      </c>
      <c r="AM20" s="2">
        <f>[57]Jun!$B$17</f>
        <v>0</v>
      </c>
      <c r="AN20" s="2">
        <f>[58]Jun!$B$17</f>
        <v>0</v>
      </c>
      <c r="AO20" s="2">
        <f>[59]Jun!$B$17</f>
        <v>0</v>
      </c>
      <c r="AP20" s="2">
        <f>[60]Jun!$B$17</f>
        <v>0</v>
      </c>
      <c r="AQ20" s="2">
        <f>[61]Jun!$B$17</f>
        <v>0</v>
      </c>
      <c r="AR20" s="2">
        <f>[62]Jun!$B$17</f>
        <v>0</v>
      </c>
      <c r="AS20" s="2">
        <f>[63]Jun!$B$17</f>
        <v>0</v>
      </c>
      <c r="AT20" s="2">
        <f>[64]Jun!$B$17</f>
        <v>0</v>
      </c>
      <c r="AU20" s="2">
        <f>[65]Jun!$B$17</f>
        <v>0</v>
      </c>
      <c r="AV20" s="2">
        <f>[66]Jun!$B$17</f>
        <v>0</v>
      </c>
      <c r="AW20" s="2">
        <f>[67]Jun!$B$17</f>
        <v>0</v>
      </c>
      <c r="AX20" s="2">
        <f>[68]Jun!$B$17</f>
        <v>0</v>
      </c>
      <c r="AY20" s="2">
        <f>[69]Jun!$B$17</f>
        <v>0</v>
      </c>
      <c r="AZ20" s="2">
        <f>[70]Jun!$B$17</f>
        <v>0</v>
      </c>
      <c r="BA20" s="2">
        <f>[71]Jun!$B$17</f>
        <v>0</v>
      </c>
      <c r="BB20" s="2">
        <f>[72]Jun!$B$17</f>
        <v>0</v>
      </c>
      <c r="BC20" s="2">
        <f>[73]Jun!$B$17</f>
        <v>0</v>
      </c>
      <c r="BD20" s="2">
        <f>[74]Jun!$B$17</f>
        <v>0</v>
      </c>
      <c r="BE20" s="2">
        <f>[75]Jun!$B$17</f>
        <v>0</v>
      </c>
      <c r="BF20" s="2">
        <f>[76]Jun!$B$17</f>
        <v>0</v>
      </c>
      <c r="BG20" s="2">
        <f>[77]Jun!$B$17</f>
        <v>0</v>
      </c>
      <c r="BH20" s="2">
        <f>[78]Jun!$B$17</f>
        <v>0</v>
      </c>
      <c r="BI20" s="2">
        <f>[79]Jun!$B$17</f>
        <v>0</v>
      </c>
      <c r="BJ20" s="2">
        <f>[80]Jun!$B$17</f>
        <v>0</v>
      </c>
      <c r="BK20" s="2">
        <f>[81]Jun!$B$17</f>
        <v>0</v>
      </c>
      <c r="BL20" s="2">
        <f>[82]Jun!$B$17</f>
        <v>0</v>
      </c>
      <c r="BM20" s="2">
        <f>[83]Jun!$B$17</f>
        <v>0</v>
      </c>
      <c r="BN20" s="2">
        <f>[84]Jun!$B$17</f>
        <v>0</v>
      </c>
      <c r="BO20" s="2">
        <f>[85]Jun!$B$17</f>
        <v>0</v>
      </c>
      <c r="BP20" s="2">
        <f>[86]Jun!$B$17</f>
        <v>0</v>
      </c>
      <c r="BQ20" s="2">
        <f>[87]Jun!$B$17</f>
        <v>0</v>
      </c>
      <c r="BR20" s="2">
        <f>[88]Jun!$B$17</f>
        <v>0</v>
      </c>
      <c r="BS20" s="2">
        <f>[89]Jun!$B$17</f>
        <v>0</v>
      </c>
      <c r="BT20" s="2">
        <f>[90]Jun!$B$17</f>
        <v>0</v>
      </c>
      <c r="BU20" s="2">
        <f>[91]Jun!$B$17</f>
        <v>0</v>
      </c>
      <c r="BV20" s="1">
        <f>[92]Jun!$B$17</f>
        <v>0</v>
      </c>
      <c r="BW20" s="2">
        <f>[93]Jun!$B$17</f>
        <v>0</v>
      </c>
      <c r="BX20" s="2">
        <f>[94]Jun!$B$17</f>
        <v>0</v>
      </c>
      <c r="BY20" s="2">
        <f>[95]Jun!$B$17</f>
        <v>0</v>
      </c>
      <c r="BZ20" s="2">
        <f>[96]Jun!$B$17</f>
        <v>0</v>
      </c>
      <c r="CA20" s="2">
        <f>[97]Jun!$B$17</f>
        <v>0</v>
      </c>
      <c r="CB20" s="2">
        <f>[98]Jun!$B$17</f>
        <v>0</v>
      </c>
      <c r="CC20" s="2">
        <f>[99]Jun!$B$17</f>
        <v>0</v>
      </c>
      <c r="CD20" s="2">
        <f>[100]Jun!$B$17</f>
        <v>0</v>
      </c>
      <c r="CE20" s="2">
        <f>[101]Jun!$B$17</f>
        <v>0</v>
      </c>
      <c r="CF20" s="2">
        <f>[102]Jun!$B$17</f>
        <v>0</v>
      </c>
      <c r="CG20" s="2">
        <f>[103]Jun!$B$17</f>
        <v>0</v>
      </c>
      <c r="CH20" s="2">
        <f>[104]Jun!$B$17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[21]Jun!$B$18</f>
        <v>0</v>
      </c>
      <c r="D21" s="2">
        <f>[22]Jun!$B$18</f>
        <v>0</v>
      </c>
      <c r="E21" s="2">
        <f>[23]Jun!$B$18</f>
        <v>0</v>
      </c>
      <c r="F21" s="2">
        <f>[24]Jun!$B$18</f>
        <v>0</v>
      </c>
      <c r="G21" s="1">
        <f>[25]Jun!$B$18</f>
        <v>0</v>
      </c>
      <c r="H21" s="1">
        <f>[26]Jun!$B$18</f>
        <v>0</v>
      </c>
      <c r="I21" s="1">
        <f>[27]Jun!$B$18</f>
        <v>0</v>
      </c>
      <c r="J21" s="1">
        <f>[28]Jun!$B$18</f>
        <v>0</v>
      </c>
      <c r="K21" s="1">
        <f>[29]Jun!$B$18</f>
        <v>0</v>
      </c>
      <c r="L21" s="1">
        <f>[30]Jun!$B$18</f>
        <v>0</v>
      </c>
      <c r="M21" s="2">
        <f>[31]Jun!$B$18</f>
        <v>0</v>
      </c>
      <c r="N21" s="2">
        <f>[32]Jun!$B$18</f>
        <v>0</v>
      </c>
      <c r="O21" s="2">
        <f>[33]Jun!$B$18</f>
        <v>0</v>
      </c>
      <c r="P21" s="2">
        <f>[34]Jun!$B$18</f>
        <v>0</v>
      </c>
      <c r="Q21" s="2">
        <f>[35]Jun!$B$18</f>
        <v>0</v>
      </c>
      <c r="R21" s="2">
        <f>[36]Jun!$B$18</f>
        <v>0</v>
      </c>
      <c r="S21" s="1">
        <f>[37]Jun!$B$18</f>
        <v>0</v>
      </c>
      <c r="T21" s="2">
        <f>[38]Jun!$B$18</f>
        <v>0</v>
      </c>
      <c r="U21" s="2">
        <f>[39]Jun!$B$18</f>
        <v>0</v>
      </c>
      <c r="V21" s="2">
        <f>[40]Jun!$B$18</f>
        <v>0</v>
      </c>
      <c r="W21" s="2">
        <f>[41]Jun!$B$18</f>
        <v>0</v>
      </c>
      <c r="X21" s="2">
        <f>[42]Jun!$B$18</f>
        <v>0</v>
      </c>
      <c r="Y21" s="2">
        <f>[43]Jun!$B$18</f>
        <v>0</v>
      </c>
      <c r="Z21" s="2">
        <f>[44]Jun!$B$18</f>
        <v>0</v>
      </c>
      <c r="AA21" s="2">
        <f>[45]Jun!$B$18</f>
        <v>0</v>
      </c>
      <c r="AB21" s="2">
        <f>[46]Jun!$B$18</f>
        <v>0</v>
      </c>
      <c r="AC21" s="2">
        <f>[47]Jun!$B$18</f>
        <v>0</v>
      </c>
      <c r="AD21" s="2">
        <f>[48]Jun!$B$18</f>
        <v>0</v>
      </c>
      <c r="AE21" s="2">
        <f>[49]Jun!$B$18</f>
        <v>0</v>
      </c>
      <c r="AF21" s="2">
        <f>[50]Jun!$B$18</f>
        <v>0</v>
      </c>
      <c r="AG21" s="2">
        <f>[51]Jun!$B$18</f>
        <v>0</v>
      </c>
      <c r="AH21" s="2">
        <f>[52]Jun!$B$18</f>
        <v>0</v>
      </c>
      <c r="AI21" s="2">
        <f>[53]Jun!$B$18</f>
        <v>0</v>
      </c>
      <c r="AJ21" s="2">
        <f>[54]Jun!$B$18</f>
        <v>0</v>
      </c>
      <c r="AK21" s="2">
        <f>[55]Jun!$B$18</f>
        <v>0</v>
      </c>
      <c r="AL21" s="2">
        <f>[56]Jun!$B$18</f>
        <v>0</v>
      </c>
      <c r="AM21" s="2">
        <f>[57]Jun!$B$18</f>
        <v>0</v>
      </c>
      <c r="AN21" s="2">
        <f>[58]Jun!$B$18</f>
        <v>0</v>
      </c>
      <c r="AO21" s="2">
        <f>[59]Jun!$B$18</f>
        <v>0</v>
      </c>
      <c r="AP21" s="2">
        <f>[60]Jun!$B$18</f>
        <v>0</v>
      </c>
      <c r="AQ21" s="2">
        <f>[61]Jun!$B$18</f>
        <v>0</v>
      </c>
      <c r="AR21" s="2">
        <f>[62]Jun!$B$18</f>
        <v>0</v>
      </c>
      <c r="AS21" s="2">
        <f>[63]Jun!$B$18</f>
        <v>0</v>
      </c>
      <c r="AT21" s="2">
        <f>[64]Jun!$B$18</f>
        <v>0</v>
      </c>
      <c r="AU21" s="2">
        <f>[65]Jun!$B$18</f>
        <v>0</v>
      </c>
      <c r="AV21" s="2">
        <f>[66]Jun!$B$18</f>
        <v>0</v>
      </c>
      <c r="AW21" s="2">
        <f>[67]Jun!$B$18</f>
        <v>0</v>
      </c>
      <c r="AX21" s="2">
        <f>[68]Jun!$B$18</f>
        <v>0</v>
      </c>
      <c r="AY21" s="2">
        <f>[69]Jun!$B$18</f>
        <v>0</v>
      </c>
      <c r="AZ21" s="2">
        <f>[70]Jun!$B$18</f>
        <v>0</v>
      </c>
      <c r="BA21" s="2">
        <f>[71]Jun!$B$18</f>
        <v>0</v>
      </c>
      <c r="BB21" s="2">
        <f>[72]Jun!$B$18</f>
        <v>0</v>
      </c>
      <c r="BC21" s="2">
        <f>[73]Jun!$B$18</f>
        <v>0</v>
      </c>
      <c r="BD21" s="2">
        <f>[74]Jun!$B$18</f>
        <v>0</v>
      </c>
      <c r="BE21" s="2">
        <f>[75]Jun!$B$18</f>
        <v>0</v>
      </c>
      <c r="BF21" s="2">
        <f>[76]Jun!$B$18</f>
        <v>0</v>
      </c>
      <c r="BG21" s="2">
        <f>[77]Jun!$B$18</f>
        <v>0</v>
      </c>
      <c r="BH21" s="2">
        <f>[78]Jun!$B$18</f>
        <v>0</v>
      </c>
      <c r="BI21" s="2">
        <f>[79]Jun!$B$18</f>
        <v>0</v>
      </c>
      <c r="BJ21" s="2">
        <f>[80]Jun!$B$18</f>
        <v>0</v>
      </c>
      <c r="BK21" s="2">
        <f>[81]Jun!$B$18</f>
        <v>0</v>
      </c>
      <c r="BL21" s="2">
        <f>[82]Jun!$B$18</f>
        <v>0</v>
      </c>
      <c r="BM21" s="2">
        <f>[83]Jun!$B$18</f>
        <v>0</v>
      </c>
      <c r="BN21" s="2">
        <f>[84]Jun!$B$18</f>
        <v>0</v>
      </c>
      <c r="BO21" s="2">
        <f>[85]Jun!$B$18</f>
        <v>0</v>
      </c>
      <c r="BP21" s="2">
        <f>[86]Jun!$B$18</f>
        <v>0</v>
      </c>
      <c r="BQ21" s="2">
        <f>[87]Jun!$B$18</f>
        <v>0</v>
      </c>
      <c r="BR21" s="2">
        <f>[88]Jun!$B$18</f>
        <v>0</v>
      </c>
      <c r="BS21" s="2">
        <f>[89]Jun!$B$18</f>
        <v>0</v>
      </c>
      <c r="BT21" s="2">
        <f>[90]Jun!$B$18</f>
        <v>0</v>
      </c>
      <c r="BU21" s="2">
        <f>[91]Jun!$B$18</f>
        <v>0</v>
      </c>
      <c r="BV21" s="1">
        <f>[92]Jun!$B$18</f>
        <v>0</v>
      </c>
      <c r="BW21" s="2">
        <f>[93]Jun!$B$18</f>
        <v>0</v>
      </c>
      <c r="BX21" s="2">
        <f>[94]Jun!$B$18</f>
        <v>0</v>
      </c>
      <c r="BY21" s="2">
        <f>[95]Jun!$B$18</f>
        <v>0</v>
      </c>
      <c r="BZ21" s="2">
        <f>[96]Jun!$B$18</f>
        <v>0</v>
      </c>
      <c r="CA21" s="2">
        <f>[97]Jun!$B$18</f>
        <v>0</v>
      </c>
      <c r="CB21" s="2">
        <f>[98]Jun!$B$18</f>
        <v>0</v>
      </c>
      <c r="CC21" s="2">
        <f>[99]Jun!$B$18</f>
        <v>0</v>
      </c>
      <c r="CD21" s="2">
        <f>[100]Jun!$B$18</f>
        <v>0</v>
      </c>
      <c r="CE21" s="2">
        <f>[101]Jun!$B$18</f>
        <v>0</v>
      </c>
      <c r="CF21" s="2">
        <f>[102]Jun!$B$18</f>
        <v>0</v>
      </c>
      <c r="CG21" s="2">
        <f>[103]Jun!$B$18</f>
        <v>0</v>
      </c>
      <c r="CH21" s="2">
        <f>[104]Jun!$B$18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>SUM(C18:C21)</f>
        <v>0</v>
      </c>
      <c r="D22" s="2">
        <f>SUM(D18:D21)</f>
        <v>0</v>
      </c>
      <c r="E22" s="2">
        <f>SUM(E18:E21)</f>
        <v>0</v>
      </c>
      <c r="F22" s="2">
        <f t="shared" ref="F22:BG22" si="48">SUM(F18:F21)</f>
        <v>0</v>
      </c>
      <c r="G22" s="2">
        <f t="shared" ref="G22:N22" si="49">SUM(G18:G21)</f>
        <v>0</v>
      </c>
      <c r="H22" s="2">
        <f t="shared" si="49"/>
        <v>0</v>
      </c>
      <c r="I22" s="2">
        <f t="shared" si="49"/>
        <v>0</v>
      </c>
      <c r="J22" s="2">
        <f t="shared" si="49"/>
        <v>0</v>
      </c>
      <c r="K22" s="2">
        <f t="shared" si="49"/>
        <v>0</v>
      </c>
      <c r="L22" s="2">
        <f t="shared" si="49"/>
        <v>0</v>
      </c>
      <c r="M22" s="2">
        <f t="shared" si="49"/>
        <v>0</v>
      </c>
      <c r="N22" s="2">
        <f t="shared" si="49"/>
        <v>0</v>
      </c>
      <c r="O22" s="2">
        <f t="shared" ref="O22:Q22" si="50">SUM(O18:O21)</f>
        <v>0</v>
      </c>
      <c r="P22" s="2">
        <f t="shared" si="50"/>
        <v>0</v>
      </c>
      <c r="Q22" s="2">
        <f t="shared" si="50"/>
        <v>0</v>
      </c>
      <c r="R22" s="2">
        <f t="shared" si="48"/>
        <v>0</v>
      </c>
      <c r="S22" s="2">
        <f>SUM(S18:S21)</f>
        <v>0</v>
      </c>
      <c r="T22" s="2">
        <f t="shared" ref="T22:X22" si="51">SUM(T18:T21)</f>
        <v>0</v>
      </c>
      <c r="U22" s="2">
        <f t="shared" si="51"/>
        <v>0</v>
      </c>
      <c r="V22" s="2">
        <f t="shared" si="51"/>
        <v>0</v>
      </c>
      <c r="W22" s="2">
        <f t="shared" si="51"/>
        <v>0</v>
      </c>
      <c r="X22" s="2">
        <f t="shared" si="51"/>
        <v>0</v>
      </c>
      <c r="Y22" s="2">
        <f t="shared" si="48"/>
        <v>0</v>
      </c>
      <c r="Z22" s="2">
        <f t="shared" si="48"/>
        <v>0</v>
      </c>
      <c r="AA22" s="2">
        <f t="shared" ref="AA22:AF22" si="52">SUM(AA18:AA21)</f>
        <v>0</v>
      </c>
      <c r="AB22" s="2">
        <f t="shared" si="52"/>
        <v>0</v>
      </c>
      <c r="AC22" s="2">
        <f t="shared" si="52"/>
        <v>0</v>
      </c>
      <c r="AD22" s="2">
        <f t="shared" si="52"/>
        <v>0</v>
      </c>
      <c r="AE22" s="2">
        <f t="shared" si="52"/>
        <v>0</v>
      </c>
      <c r="AF22" s="2">
        <f t="shared" si="52"/>
        <v>0</v>
      </c>
      <c r="AG22" s="2">
        <f t="shared" ref="AG22:AI22" si="53">SUM(AG18:AG21)</f>
        <v>0</v>
      </c>
      <c r="AH22" s="2">
        <f t="shared" si="53"/>
        <v>0</v>
      </c>
      <c r="AI22" s="2">
        <f t="shared" si="53"/>
        <v>0</v>
      </c>
      <c r="AJ22" s="2">
        <f t="shared" ref="AJ22:AT22" si="54">SUM(AJ18:AJ21)</f>
        <v>0</v>
      </c>
      <c r="AK22" s="2">
        <f t="shared" si="54"/>
        <v>0</v>
      </c>
      <c r="AL22" s="2">
        <f t="shared" si="54"/>
        <v>0</v>
      </c>
      <c r="AM22" s="2">
        <f t="shared" si="54"/>
        <v>0</v>
      </c>
      <c r="AN22" s="2">
        <f t="shared" ref="AN22:AO22" si="55">SUM(AN18:AN21)</f>
        <v>0</v>
      </c>
      <c r="AO22" s="2">
        <f t="shared" si="55"/>
        <v>0</v>
      </c>
      <c r="AP22" s="2">
        <f t="shared" si="54"/>
        <v>0</v>
      </c>
      <c r="AQ22" s="2">
        <f t="shared" si="54"/>
        <v>0</v>
      </c>
      <c r="AR22" s="2">
        <f t="shared" si="54"/>
        <v>0</v>
      </c>
      <c r="AS22" s="2">
        <f t="shared" si="54"/>
        <v>0</v>
      </c>
      <c r="AT22" s="2">
        <f t="shared" si="54"/>
        <v>0</v>
      </c>
      <c r="AU22" s="2">
        <f t="shared" ref="AU22:BA22" si="56">SUM(AU18:AU21)</f>
        <v>0</v>
      </c>
      <c r="AV22" s="2">
        <f t="shared" si="56"/>
        <v>0</v>
      </c>
      <c r="AW22" s="2">
        <f t="shared" si="56"/>
        <v>0</v>
      </c>
      <c r="AX22" s="2">
        <f t="shared" si="56"/>
        <v>0</v>
      </c>
      <c r="AY22" s="2">
        <f t="shared" si="56"/>
        <v>0</v>
      </c>
      <c r="AZ22" s="2">
        <f t="shared" si="56"/>
        <v>0</v>
      </c>
      <c r="BA22" s="2">
        <f t="shared" si="56"/>
        <v>0</v>
      </c>
      <c r="BB22" s="2">
        <f t="shared" si="48"/>
        <v>0</v>
      </c>
      <c r="BC22" s="2">
        <f t="shared" si="48"/>
        <v>0</v>
      </c>
      <c r="BD22" s="2">
        <f t="shared" ref="BD22" si="57">SUM(BD18:BD21)</f>
        <v>0</v>
      </c>
      <c r="BE22" s="2">
        <f t="shared" si="48"/>
        <v>0</v>
      </c>
      <c r="BF22" s="2">
        <f t="shared" si="48"/>
        <v>0</v>
      </c>
      <c r="BG22" s="2">
        <f t="shared" si="48"/>
        <v>0</v>
      </c>
      <c r="BH22" s="2">
        <f t="shared" ref="BH22:BM22" si="58">SUM(BH18:BH21)</f>
        <v>0</v>
      </c>
      <c r="BI22" s="2">
        <f t="shared" si="58"/>
        <v>0</v>
      </c>
      <c r="BJ22" s="2">
        <f t="shared" si="58"/>
        <v>0</v>
      </c>
      <c r="BK22" s="2">
        <f t="shared" si="58"/>
        <v>0</v>
      </c>
      <c r="BL22" s="2">
        <f t="shared" si="58"/>
        <v>0</v>
      </c>
      <c r="BM22" s="2">
        <f t="shared" si="58"/>
        <v>0</v>
      </c>
      <c r="BN22" s="2">
        <f t="shared" ref="BN22:CC22" si="59">SUM(BN18:BN21)</f>
        <v>0</v>
      </c>
      <c r="BO22" s="2">
        <f t="shared" si="59"/>
        <v>0</v>
      </c>
      <c r="BP22" s="2">
        <f t="shared" si="59"/>
        <v>0</v>
      </c>
      <c r="BQ22" s="2">
        <f>SUM(BQ18:BQ21)</f>
        <v>0</v>
      </c>
      <c r="BR22" s="2">
        <f t="shared" si="59"/>
        <v>0</v>
      </c>
      <c r="BS22" s="2">
        <f t="shared" si="59"/>
        <v>0</v>
      </c>
      <c r="BT22" s="2">
        <f t="shared" si="59"/>
        <v>0</v>
      </c>
      <c r="BU22" s="2">
        <f t="shared" ref="BU22" si="60">SUM(BU18:BU21)</f>
        <v>0</v>
      </c>
      <c r="BV22" s="2">
        <f t="shared" si="59"/>
        <v>0</v>
      </c>
      <c r="BW22" s="2">
        <f t="shared" si="59"/>
        <v>0</v>
      </c>
      <c r="BX22" s="2">
        <f t="shared" si="59"/>
        <v>0</v>
      </c>
      <c r="BY22" s="2">
        <f t="shared" si="59"/>
        <v>0</v>
      </c>
      <c r="BZ22" s="2">
        <f t="shared" si="59"/>
        <v>0</v>
      </c>
      <c r="CA22" s="2">
        <f t="shared" si="59"/>
        <v>0</v>
      </c>
      <c r="CB22" s="2">
        <f t="shared" si="59"/>
        <v>0</v>
      </c>
      <c r="CC22" s="2">
        <f t="shared" si="59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[21]Jun!$B$19</f>
        <v>0</v>
      </c>
      <c r="D24" s="2">
        <f>[22]Jun!$B$19</f>
        <v>0</v>
      </c>
      <c r="E24" s="1">
        <f>[23]Jun!$B$19</f>
        <v>0</v>
      </c>
      <c r="F24" s="1">
        <f>[24]Jun!$B$19</f>
        <v>0</v>
      </c>
      <c r="G24" s="1">
        <f>[25]Jun!$B$19</f>
        <v>0</v>
      </c>
      <c r="H24" s="1">
        <f>[26]Jun!$B$19</f>
        <v>0</v>
      </c>
      <c r="I24" s="1">
        <f>[27]Jun!$B$19</f>
        <v>0</v>
      </c>
      <c r="J24" s="1">
        <f>[28]Jun!$B$19</f>
        <v>0</v>
      </c>
      <c r="K24" s="1">
        <f>[29]Jun!$B$19</f>
        <v>0</v>
      </c>
      <c r="L24" s="1">
        <f>[30]Jun!$B$19</f>
        <v>0</v>
      </c>
      <c r="M24" s="2">
        <f>[31]Jun!$B$19</f>
        <v>0</v>
      </c>
      <c r="N24" s="2">
        <f>[32]Jun!$B$19</f>
        <v>0</v>
      </c>
      <c r="O24" s="2">
        <f>[33]Jun!$B$19</f>
        <v>0</v>
      </c>
      <c r="P24" s="2">
        <f>[34]Jun!$B$19</f>
        <v>0</v>
      </c>
      <c r="Q24" s="2">
        <f>[35]Jun!$B$19</f>
        <v>0</v>
      </c>
      <c r="R24" s="2">
        <f>[36]Jun!$B$19</f>
        <v>0</v>
      </c>
      <c r="S24" s="1">
        <f>[37]Jun!$B$19</f>
        <v>0</v>
      </c>
      <c r="T24" s="2">
        <f>[38]Jun!$B$19</f>
        <v>0</v>
      </c>
      <c r="U24" s="2">
        <f>[39]Jun!$B$19</f>
        <v>0</v>
      </c>
      <c r="V24" s="2">
        <f>[40]Jun!$B$19</f>
        <v>0</v>
      </c>
      <c r="W24" s="2">
        <f>[41]Jun!$B$19</f>
        <v>0</v>
      </c>
      <c r="X24" s="2">
        <f>[42]Jun!$B$19</f>
        <v>0</v>
      </c>
      <c r="Y24" s="2">
        <f>[43]Jun!$B$19</f>
        <v>0</v>
      </c>
      <c r="Z24" s="2">
        <f>[44]Jun!$B$19</f>
        <v>0</v>
      </c>
      <c r="AA24" s="2">
        <f>[45]Jun!$B$19</f>
        <v>0</v>
      </c>
      <c r="AB24" s="2">
        <f>[46]Jun!$B$19</f>
        <v>0</v>
      </c>
      <c r="AC24" s="2">
        <f>[47]Jun!$B$19</f>
        <v>0</v>
      </c>
      <c r="AD24" s="2">
        <f>[48]Jun!$B$19</f>
        <v>0</v>
      </c>
      <c r="AE24" s="2">
        <f>[49]Jun!$B$19</f>
        <v>0</v>
      </c>
      <c r="AF24" s="2">
        <f>[50]Jun!$B$19</f>
        <v>0</v>
      </c>
      <c r="AG24" s="2">
        <f>[51]Jun!$B$19</f>
        <v>0</v>
      </c>
      <c r="AH24" s="2">
        <f>[52]Jun!$B$19</f>
        <v>0</v>
      </c>
      <c r="AI24" s="2">
        <f>[53]Jun!$B$19</f>
        <v>0</v>
      </c>
      <c r="AJ24" s="2">
        <f>[54]Jun!$B$19</f>
        <v>0</v>
      </c>
      <c r="AK24" s="2">
        <f>[55]Jun!$B$19</f>
        <v>0</v>
      </c>
      <c r="AL24" s="2">
        <f>[56]Jun!$B$19</f>
        <v>0</v>
      </c>
      <c r="AM24" s="2">
        <f>[57]Jun!$B$19</f>
        <v>0</v>
      </c>
      <c r="AN24" s="2">
        <f>[58]Jun!$B$19</f>
        <v>0</v>
      </c>
      <c r="AO24" s="2">
        <f>[59]Jun!$B$19</f>
        <v>0</v>
      </c>
      <c r="AP24" s="2">
        <f>[60]Jun!$B$19</f>
        <v>0</v>
      </c>
      <c r="AQ24" s="2">
        <f>[61]Jun!$B$19</f>
        <v>0</v>
      </c>
      <c r="AR24" s="2">
        <f>[62]Jun!$B$19</f>
        <v>0</v>
      </c>
      <c r="AS24" s="2">
        <f>[63]Jun!$B$19</f>
        <v>0</v>
      </c>
      <c r="AT24" s="2">
        <f>[64]Jun!$B$19</f>
        <v>0</v>
      </c>
      <c r="AU24" s="2">
        <f>[65]Jun!$B$19</f>
        <v>0</v>
      </c>
      <c r="AV24" s="2">
        <f>[66]Jun!$B$19</f>
        <v>0</v>
      </c>
      <c r="AW24" s="2">
        <f>[67]Jun!$B$19</f>
        <v>0</v>
      </c>
      <c r="AX24" s="2">
        <f>[68]Jun!$B$19</f>
        <v>0</v>
      </c>
      <c r="AY24" s="2">
        <f>[69]Jun!$B$19</f>
        <v>0</v>
      </c>
      <c r="AZ24" s="2">
        <f>[70]Jun!$B$19</f>
        <v>0</v>
      </c>
      <c r="BA24" s="2">
        <f>[71]Jun!$B$19</f>
        <v>0</v>
      </c>
      <c r="BB24" s="2">
        <f>[72]Jun!$B$19</f>
        <v>0</v>
      </c>
      <c r="BC24" s="2">
        <f>[73]Jun!$B$19</f>
        <v>0</v>
      </c>
      <c r="BD24" s="2">
        <f>[74]Jun!$B$19</f>
        <v>0</v>
      </c>
      <c r="BE24" s="2">
        <f>[75]Jun!$B$19</f>
        <v>0</v>
      </c>
      <c r="BF24" s="2">
        <f>[76]Jun!$B$19</f>
        <v>0</v>
      </c>
      <c r="BG24" s="2">
        <f>[77]Jun!$B$19</f>
        <v>0</v>
      </c>
      <c r="BH24" s="2">
        <f>[78]Jun!$B$19</f>
        <v>0</v>
      </c>
      <c r="BI24" s="2">
        <f>[79]Jun!$B$19</f>
        <v>0</v>
      </c>
      <c r="BJ24" s="2">
        <f>[80]Jun!$B$19</f>
        <v>0</v>
      </c>
      <c r="BK24" s="2">
        <f>[81]Jun!$B$19</f>
        <v>0</v>
      </c>
      <c r="BL24" s="2">
        <f>[82]Jun!$B$19</f>
        <v>0</v>
      </c>
      <c r="BM24" s="2">
        <f>[83]Jun!$B$19</f>
        <v>0</v>
      </c>
      <c r="BN24" s="2">
        <f>[84]Jun!$B$19</f>
        <v>0</v>
      </c>
      <c r="BO24" s="2">
        <f>[85]Jun!$B$19</f>
        <v>0</v>
      </c>
      <c r="BP24" s="2">
        <f>[86]Jun!$B$19</f>
        <v>0</v>
      </c>
      <c r="BQ24" s="2">
        <f>[87]Jun!$B$19</f>
        <v>0</v>
      </c>
      <c r="BR24" s="2">
        <f>[88]Jun!$B$19</f>
        <v>0</v>
      </c>
      <c r="BS24" s="2">
        <f>[89]Jun!$B$19</f>
        <v>0</v>
      </c>
      <c r="BT24" s="2">
        <f>[90]Jun!$B$19</f>
        <v>0</v>
      </c>
      <c r="BU24" s="2">
        <f>[91]Jun!$B$19</f>
        <v>0</v>
      </c>
      <c r="BV24" s="1">
        <f>[92]Jun!$B$19</f>
        <v>0</v>
      </c>
      <c r="BW24" s="2">
        <f>[93]Jun!$B$19</f>
        <v>0</v>
      </c>
      <c r="BX24" s="2">
        <f>[94]Jun!$B$19</f>
        <v>0</v>
      </c>
      <c r="BY24" s="2">
        <f>[95]Jun!$B$19</f>
        <v>0</v>
      </c>
      <c r="BZ24" s="2">
        <f>[96]Jun!$B$19</f>
        <v>0</v>
      </c>
      <c r="CA24" s="2">
        <f>[97]Jun!$B$19</f>
        <v>0</v>
      </c>
      <c r="CB24" s="2">
        <f>[98]Jun!$B$19</f>
        <v>0</v>
      </c>
      <c r="CC24" s="2">
        <f>[99]Jun!$B$19</f>
        <v>0</v>
      </c>
      <c r="CD24" s="2">
        <f>[100]Jun!$B$19</f>
        <v>0</v>
      </c>
      <c r="CE24" s="2">
        <f>[101]Jun!$B$19</f>
        <v>0</v>
      </c>
      <c r="CF24" s="2">
        <f>[102]Jun!$B$19</f>
        <v>0</v>
      </c>
      <c r="CG24" s="2">
        <f>[103]Jun!$B$19</f>
        <v>0</v>
      </c>
      <c r="CH24" s="2">
        <f>[104]Jun!$B$19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[21]Jun!$B$20</f>
        <v>0</v>
      </c>
      <c r="D25" s="2">
        <f>[22]Jun!$B$20</f>
        <v>0</v>
      </c>
      <c r="E25" s="1">
        <f>[23]Jun!$B$20</f>
        <v>0</v>
      </c>
      <c r="F25" s="1">
        <f>[24]Jun!$B$20</f>
        <v>0</v>
      </c>
      <c r="G25" s="1">
        <f>[25]Jun!$B$20</f>
        <v>0</v>
      </c>
      <c r="H25" s="1">
        <f>[26]Jun!$B$20</f>
        <v>0</v>
      </c>
      <c r="I25" s="1">
        <f>[27]Jun!$B$20</f>
        <v>0</v>
      </c>
      <c r="J25" s="1">
        <f>[28]Jun!$B$20</f>
        <v>0</v>
      </c>
      <c r="K25" s="1">
        <f>[29]Jun!$B$20</f>
        <v>0</v>
      </c>
      <c r="L25" s="1">
        <f>[30]Jun!$B$20</f>
        <v>0</v>
      </c>
      <c r="M25" s="2">
        <f>[31]Jun!$B$20</f>
        <v>0</v>
      </c>
      <c r="N25" s="2">
        <f>[32]Jun!$B$20</f>
        <v>0</v>
      </c>
      <c r="O25" s="2">
        <f>[33]Jun!$B$20</f>
        <v>0</v>
      </c>
      <c r="P25" s="2">
        <f>[34]Jun!$B$20</f>
        <v>0</v>
      </c>
      <c r="Q25" s="2">
        <f>[35]Jun!$B$20</f>
        <v>0</v>
      </c>
      <c r="R25" s="2">
        <f>[36]Jun!$B$20</f>
        <v>0</v>
      </c>
      <c r="S25" s="1">
        <f>[37]Jun!$B$20</f>
        <v>0</v>
      </c>
      <c r="T25" s="2">
        <f>[38]Jun!$B$20</f>
        <v>0</v>
      </c>
      <c r="U25" s="2">
        <f>[39]Jun!$B$20</f>
        <v>0</v>
      </c>
      <c r="V25" s="2">
        <f>[40]Jun!$B$20</f>
        <v>0</v>
      </c>
      <c r="W25" s="2">
        <f>[41]Jun!$B$20</f>
        <v>0</v>
      </c>
      <c r="X25" s="2">
        <f>[42]Jun!$B$20</f>
        <v>0</v>
      </c>
      <c r="Y25" s="2">
        <f>[43]Jun!$B$20</f>
        <v>0</v>
      </c>
      <c r="Z25" s="2">
        <f>[44]Jun!$B$20</f>
        <v>0</v>
      </c>
      <c r="AA25" s="2">
        <f>[45]Jun!$B$20</f>
        <v>0</v>
      </c>
      <c r="AB25" s="2">
        <f>[46]Jun!$B$20</f>
        <v>0</v>
      </c>
      <c r="AC25" s="2">
        <f>[47]Jun!$B$20</f>
        <v>0</v>
      </c>
      <c r="AD25" s="2">
        <f>[48]Jun!$B$20</f>
        <v>0</v>
      </c>
      <c r="AE25" s="2">
        <f>[49]Jun!$B$20</f>
        <v>0</v>
      </c>
      <c r="AF25" s="2">
        <f>[50]Jun!$B$20</f>
        <v>0</v>
      </c>
      <c r="AG25" s="2">
        <f>[51]Jun!$B$20</f>
        <v>0</v>
      </c>
      <c r="AH25" s="2">
        <f>[52]Jun!$B$20</f>
        <v>0</v>
      </c>
      <c r="AI25" s="2">
        <f>[53]Jun!$B$20</f>
        <v>0</v>
      </c>
      <c r="AJ25" s="2">
        <f>[54]Jun!$B$20</f>
        <v>0</v>
      </c>
      <c r="AK25" s="2">
        <f>[55]Jun!$B$20</f>
        <v>0</v>
      </c>
      <c r="AL25" s="2">
        <f>[56]Jun!$B$20</f>
        <v>0</v>
      </c>
      <c r="AM25" s="2">
        <f>[57]Jun!$B$20</f>
        <v>0</v>
      </c>
      <c r="AN25" s="2">
        <f>[58]Jun!$B$20</f>
        <v>0</v>
      </c>
      <c r="AO25" s="2">
        <f>[59]Jun!$B$20</f>
        <v>0</v>
      </c>
      <c r="AP25" s="2">
        <f>[60]Jun!$B$20</f>
        <v>0</v>
      </c>
      <c r="AQ25" s="2">
        <f>[61]Jun!$B$20</f>
        <v>0</v>
      </c>
      <c r="AR25" s="2">
        <f>[62]Jun!$B$20</f>
        <v>0</v>
      </c>
      <c r="AS25" s="2">
        <f>[63]Jun!$B$20</f>
        <v>0</v>
      </c>
      <c r="AT25" s="2">
        <f>[64]Jun!$B$20</f>
        <v>0</v>
      </c>
      <c r="AU25" s="2">
        <f>[65]Jun!$B$20</f>
        <v>0</v>
      </c>
      <c r="AV25" s="2">
        <f>[66]Jun!$B$20</f>
        <v>0</v>
      </c>
      <c r="AW25" s="2">
        <f>[67]Jun!$B$20</f>
        <v>0</v>
      </c>
      <c r="AX25" s="2">
        <f>[68]Jun!$B$20</f>
        <v>0</v>
      </c>
      <c r="AY25" s="2">
        <f>[69]Jun!$B$20</f>
        <v>0</v>
      </c>
      <c r="AZ25" s="2">
        <f>[70]Jun!$B$20</f>
        <v>0</v>
      </c>
      <c r="BA25" s="2">
        <f>[71]Jun!$B$20</f>
        <v>0</v>
      </c>
      <c r="BB25" s="2">
        <f>[72]Jun!$B$20</f>
        <v>0</v>
      </c>
      <c r="BC25" s="2">
        <f>[73]Jun!$B$20</f>
        <v>0</v>
      </c>
      <c r="BD25" s="2">
        <f>[74]Jun!$B$20</f>
        <v>0</v>
      </c>
      <c r="BE25" s="2">
        <f>[75]Jun!$B$20</f>
        <v>0</v>
      </c>
      <c r="BF25" s="2">
        <f>[76]Jun!$B$20</f>
        <v>0</v>
      </c>
      <c r="BG25" s="2">
        <f>[77]Jun!$B$20</f>
        <v>0</v>
      </c>
      <c r="BH25" s="2">
        <f>[78]Jun!$B$20</f>
        <v>0</v>
      </c>
      <c r="BI25" s="2">
        <f>[79]Jun!$B$20</f>
        <v>0</v>
      </c>
      <c r="BJ25" s="2">
        <f>[80]Jun!$B$20</f>
        <v>0</v>
      </c>
      <c r="BK25" s="2">
        <f>[81]Jun!$B$20</f>
        <v>0</v>
      </c>
      <c r="BL25" s="2">
        <f>[82]Jun!$B$20</f>
        <v>0</v>
      </c>
      <c r="BM25" s="2">
        <f>[83]Jun!$B$20</f>
        <v>0</v>
      </c>
      <c r="BN25" s="2">
        <f>[84]Jun!$B$20</f>
        <v>0</v>
      </c>
      <c r="BO25" s="2">
        <f>[85]Jun!$B$20</f>
        <v>0</v>
      </c>
      <c r="BP25" s="2">
        <f>[86]Jun!$B$20</f>
        <v>0</v>
      </c>
      <c r="BQ25" s="2">
        <f>[87]Jun!$B$20</f>
        <v>0</v>
      </c>
      <c r="BR25" s="2">
        <f>[88]Jun!$B$20</f>
        <v>0</v>
      </c>
      <c r="BS25" s="2">
        <f>[89]Jun!$B$20</f>
        <v>0</v>
      </c>
      <c r="BT25" s="2">
        <f>[90]Jun!$B$20</f>
        <v>0</v>
      </c>
      <c r="BU25" s="2">
        <f>[91]Jun!$B$20</f>
        <v>0</v>
      </c>
      <c r="BV25" s="1">
        <f>[92]Jun!$B$20</f>
        <v>0</v>
      </c>
      <c r="BW25" s="2">
        <f>[93]Jun!$B$20</f>
        <v>0</v>
      </c>
      <c r="BX25" s="2">
        <f>[94]Jun!$B$20</f>
        <v>0</v>
      </c>
      <c r="BY25" s="2">
        <f>[95]Jun!$B$20</f>
        <v>0</v>
      </c>
      <c r="BZ25" s="2">
        <f>[96]Jun!$B$20</f>
        <v>0</v>
      </c>
      <c r="CA25" s="2">
        <f>[97]Jun!$B$20</f>
        <v>0</v>
      </c>
      <c r="CB25" s="2">
        <f>[98]Jun!$B$20</f>
        <v>0</v>
      </c>
      <c r="CC25" s="2">
        <f>[99]Jun!$B$20</f>
        <v>0</v>
      </c>
      <c r="CD25" s="2">
        <f>[100]Jun!$B$20</f>
        <v>0</v>
      </c>
      <c r="CE25" s="2">
        <f>[101]Jun!$B$20</f>
        <v>0</v>
      </c>
      <c r="CF25" s="2">
        <f>[102]Jun!$B$20</f>
        <v>0</v>
      </c>
      <c r="CG25" s="2">
        <f>[103]Jun!$B$20</f>
        <v>0</v>
      </c>
      <c r="CH25" s="2">
        <f>[104]Jun!$B$20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>SUM(E24:E25)</f>
        <v>0</v>
      </c>
      <c r="F26" s="1">
        <f t="shared" ref="F26:BE26" si="61">SUM(F24:F25)</f>
        <v>0</v>
      </c>
      <c r="G26" s="1">
        <f t="shared" ref="G26:N26" si="62">SUM(G24:G25)</f>
        <v>0</v>
      </c>
      <c r="H26" s="1">
        <f t="shared" si="62"/>
        <v>0</v>
      </c>
      <c r="I26" s="1">
        <f t="shared" si="62"/>
        <v>0</v>
      </c>
      <c r="J26" s="1">
        <f t="shared" si="62"/>
        <v>0</v>
      </c>
      <c r="K26" s="1">
        <f t="shared" si="62"/>
        <v>0</v>
      </c>
      <c r="L26" s="1">
        <f t="shared" si="62"/>
        <v>0</v>
      </c>
      <c r="M26" s="1">
        <f t="shared" si="62"/>
        <v>0</v>
      </c>
      <c r="N26" s="1">
        <f t="shared" si="62"/>
        <v>0</v>
      </c>
      <c r="O26" s="1">
        <f t="shared" ref="O26:Q26" si="63">SUM(O24:O25)</f>
        <v>0</v>
      </c>
      <c r="P26" s="1">
        <f t="shared" ref="P26" si="64">SUM(P24:P25)</f>
        <v>0</v>
      </c>
      <c r="Q26" s="1">
        <f t="shared" si="63"/>
        <v>0</v>
      </c>
      <c r="R26" s="1">
        <f t="shared" si="61"/>
        <v>0</v>
      </c>
      <c r="S26" s="1">
        <f>SUM(S24:S25)</f>
        <v>0</v>
      </c>
      <c r="T26" s="1">
        <f t="shared" ref="T26:X26" si="65">SUM(T24:T25)</f>
        <v>0</v>
      </c>
      <c r="U26" s="1">
        <f t="shared" si="65"/>
        <v>0</v>
      </c>
      <c r="V26" s="1">
        <f t="shared" si="65"/>
        <v>0</v>
      </c>
      <c r="W26" s="1">
        <f t="shared" si="65"/>
        <v>0</v>
      </c>
      <c r="X26" s="1">
        <f t="shared" si="65"/>
        <v>0</v>
      </c>
      <c r="Y26" s="1">
        <f t="shared" si="61"/>
        <v>0</v>
      </c>
      <c r="Z26" s="1">
        <f t="shared" ref="Z26" si="66">SUM(Z24:Z25)</f>
        <v>0</v>
      </c>
      <c r="AA26" s="1">
        <f t="shared" ref="AA26:AF26" si="67">SUM(AA24:AA25)</f>
        <v>0</v>
      </c>
      <c r="AB26" s="1">
        <f t="shared" si="67"/>
        <v>0</v>
      </c>
      <c r="AC26" s="1">
        <f t="shared" si="67"/>
        <v>0</v>
      </c>
      <c r="AD26" s="1">
        <f t="shared" si="67"/>
        <v>0</v>
      </c>
      <c r="AE26" s="1">
        <f t="shared" si="67"/>
        <v>0</v>
      </c>
      <c r="AF26" s="1">
        <f t="shared" si="67"/>
        <v>0</v>
      </c>
      <c r="AG26" s="1">
        <f t="shared" ref="AG26:AI26" si="68">SUM(AG24:AG25)</f>
        <v>0</v>
      </c>
      <c r="AH26" s="1">
        <f t="shared" si="68"/>
        <v>0</v>
      </c>
      <c r="AI26" s="1">
        <f t="shared" si="68"/>
        <v>0</v>
      </c>
      <c r="AJ26" s="1">
        <f t="shared" ref="AJ26:AT26" si="69">SUM(AJ24:AJ25)</f>
        <v>0</v>
      </c>
      <c r="AK26" s="1">
        <f t="shared" si="69"/>
        <v>0</v>
      </c>
      <c r="AL26" s="1">
        <f t="shared" si="69"/>
        <v>0</v>
      </c>
      <c r="AM26" s="1">
        <f t="shared" si="69"/>
        <v>0</v>
      </c>
      <c r="AN26" s="1">
        <f t="shared" ref="AN26:AO26" si="70">SUM(AN24:AN25)</f>
        <v>0</v>
      </c>
      <c r="AO26" s="1">
        <f t="shared" si="70"/>
        <v>0</v>
      </c>
      <c r="AP26" s="1">
        <f t="shared" si="69"/>
        <v>0</v>
      </c>
      <c r="AQ26" s="1">
        <f t="shared" si="69"/>
        <v>0</v>
      </c>
      <c r="AR26" s="1">
        <f t="shared" si="69"/>
        <v>0</v>
      </c>
      <c r="AS26" s="1">
        <f t="shared" si="69"/>
        <v>0</v>
      </c>
      <c r="AT26" s="1">
        <f t="shared" si="69"/>
        <v>0</v>
      </c>
      <c r="AU26" s="1">
        <f t="shared" ref="AU26:BA26" si="71">SUM(AU24:AU25)</f>
        <v>0</v>
      </c>
      <c r="AV26" s="1">
        <f t="shared" si="71"/>
        <v>0</v>
      </c>
      <c r="AW26" s="1">
        <f t="shared" si="71"/>
        <v>0</v>
      </c>
      <c r="AX26" s="1">
        <f t="shared" si="71"/>
        <v>0</v>
      </c>
      <c r="AY26" s="1">
        <f t="shared" si="71"/>
        <v>0</v>
      </c>
      <c r="AZ26" s="1">
        <f t="shared" si="71"/>
        <v>0</v>
      </c>
      <c r="BA26" s="1">
        <f t="shared" si="71"/>
        <v>0</v>
      </c>
      <c r="BB26" s="1">
        <f t="shared" ref="BB26:BD26" si="72">SUM(BB24:BB25)</f>
        <v>0</v>
      </c>
      <c r="BC26" s="1">
        <f t="shared" ref="BC26" si="73">SUM(BC24:BC25)</f>
        <v>0</v>
      </c>
      <c r="BD26" s="1">
        <f t="shared" si="72"/>
        <v>0</v>
      </c>
      <c r="BE26" s="1">
        <f t="shared" si="61"/>
        <v>0</v>
      </c>
      <c r="BF26" s="1">
        <f t="shared" ref="BF26:BG26" si="74">SUM(BF24:BF25)</f>
        <v>0</v>
      </c>
      <c r="BG26" s="1">
        <f t="shared" si="74"/>
        <v>0</v>
      </c>
      <c r="BH26" s="1">
        <f t="shared" ref="BH26:BM26" si="75">SUM(BH24:BH25)</f>
        <v>0</v>
      </c>
      <c r="BI26" s="1">
        <f t="shared" si="75"/>
        <v>0</v>
      </c>
      <c r="BJ26" s="1">
        <f t="shared" si="75"/>
        <v>0</v>
      </c>
      <c r="BK26" s="1">
        <f t="shared" si="75"/>
        <v>0</v>
      </c>
      <c r="BL26" s="1">
        <f t="shared" si="75"/>
        <v>0</v>
      </c>
      <c r="BM26" s="1">
        <f t="shared" si="75"/>
        <v>0</v>
      </c>
      <c r="BN26" s="1">
        <f t="shared" ref="BN26:CC26" si="76">SUM(BN24:BN25)</f>
        <v>0</v>
      </c>
      <c r="BO26" s="1">
        <f t="shared" si="76"/>
        <v>0</v>
      </c>
      <c r="BP26" s="1">
        <f t="shared" si="76"/>
        <v>0</v>
      </c>
      <c r="BQ26" s="1">
        <f>SUM(BQ24:BQ25)</f>
        <v>0</v>
      </c>
      <c r="BR26" s="1">
        <f t="shared" si="76"/>
        <v>0</v>
      </c>
      <c r="BS26" s="1">
        <f t="shared" si="76"/>
        <v>0</v>
      </c>
      <c r="BT26" s="1">
        <f t="shared" si="76"/>
        <v>0</v>
      </c>
      <c r="BU26" s="1">
        <f t="shared" ref="BU26" si="77">SUM(BU24:BU25)</f>
        <v>0</v>
      </c>
      <c r="BV26" s="1">
        <f t="shared" si="76"/>
        <v>0</v>
      </c>
      <c r="BW26" s="1">
        <f t="shared" si="76"/>
        <v>0</v>
      </c>
      <c r="BX26" s="1">
        <f t="shared" si="76"/>
        <v>0</v>
      </c>
      <c r="BY26" s="1">
        <f t="shared" si="76"/>
        <v>0</v>
      </c>
      <c r="BZ26" s="1">
        <f t="shared" si="76"/>
        <v>0</v>
      </c>
      <c r="CA26" s="1">
        <f t="shared" si="76"/>
        <v>0</v>
      </c>
      <c r="CB26" s="1">
        <f t="shared" si="76"/>
        <v>0</v>
      </c>
      <c r="CC26" s="1">
        <f t="shared" si="76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>SUM(C22,C26)</f>
        <v>0</v>
      </c>
      <c r="D27" s="1">
        <f>SUM(D22,D26)</f>
        <v>0</v>
      </c>
      <c r="E27" s="1">
        <f>SUM(E22,E26)</f>
        <v>0</v>
      </c>
      <c r="F27" s="1">
        <f t="shared" ref="F27:BE27" si="78">SUM(F22,F26)</f>
        <v>0</v>
      </c>
      <c r="G27" s="1">
        <f t="shared" ref="G27:N27" si="79">SUM(G22,G26)</f>
        <v>0</v>
      </c>
      <c r="H27" s="1">
        <f t="shared" si="79"/>
        <v>0</v>
      </c>
      <c r="I27" s="1">
        <f t="shared" si="79"/>
        <v>0</v>
      </c>
      <c r="J27" s="1">
        <f t="shared" si="79"/>
        <v>0</v>
      </c>
      <c r="K27" s="1">
        <f t="shared" si="79"/>
        <v>0</v>
      </c>
      <c r="L27" s="1">
        <f t="shared" si="79"/>
        <v>0</v>
      </c>
      <c r="M27" s="1">
        <f t="shared" si="79"/>
        <v>0</v>
      </c>
      <c r="N27" s="1">
        <f t="shared" si="79"/>
        <v>0</v>
      </c>
      <c r="O27" s="1">
        <f t="shared" ref="O27:Q27" si="80">SUM(O22,O26)</f>
        <v>0</v>
      </c>
      <c r="P27" s="1">
        <f t="shared" ref="P27" si="81">SUM(P22,P26)</f>
        <v>0</v>
      </c>
      <c r="Q27" s="1">
        <f t="shared" si="80"/>
        <v>0</v>
      </c>
      <c r="R27" s="1">
        <f t="shared" si="78"/>
        <v>0</v>
      </c>
      <c r="S27" s="1">
        <f>SUM(S22,S26)</f>
        <v>0</v>
      </c>
      <c r="T27" s="1">
        <f>SUM(T22,T26)</f>
        <v>0</v>
      </c>
      <c r="U27" s="1">
        <f t="shared" ref="U27:X27" si="82">SUM(U22,U26)</f>
        <v>0</v>
      </c>
      <c r="V27" s="1">
        <f t="shared" si="82"/>
        <v>0</v>
      </c>
      <c r="W27" s="1">
        <f t="shared" si="82"/>
        <v>0</v>
      </c>
      <c r="X27" s="1">
        <f t="shared" si="82"/>
        <v>0</v>
      </c>
      <c r="Y27" s="1">
        <f t="shared" si="78"/>
        <v>0</v>
      </c>
      <c r="Z27" s="1">
        <f t="shared" ref="Z27" si="83">SUM(Z22,Z26)</f>
        <v>0</v>
      </c>
      <c r="AA27" s="1">
        <f>SUM(AA22,AA26)</f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84">SUM(AG22,AG26)</f>
        <v>0</v>
      </c>
      <c r="AH27" s="1">
        <f t="shared" si="84"/>
        <v>0</v>
      </c>
      <c r="AI27" s="1">
        <f t="shared" si="84"/>
        <v>0</v>
      </c>
      <c r="AJ27" s="1">
        <f t="shared" ref="AJ27:AT27" si="85">SUM(AJ22,AJ26)</f>
        <v>0</v>
      </c>
      <c r="AK27" s="1">
        <f t="shared" si="85"/>
        <v>0</v>
      </c>
      <c r="AL27" s="1">
        <f t="shared" si="85"/>
        <v>0</v>
      </c>
      <c r="AM27" s="1">
        <f t="shared" si="85"/>
        <v>0</v>
      </c>
      <c r="AN27" s="1">
        <f t="shared" ref="AN27:AO27" si="86">SUM(AN22,AN26)</f>
        <v>0</v>
      </c>
      <c r="AO27" s="1">
        <f t="shared" si="86"/>
        <v>0</v>
      </c>
      <c r="AP27" s="1">
        <f t="shared" si="85"/>
        <v>0</v>
      </c>
      <c r="AQ27" s="1">
        <f t="shared" si="85"/>
        <v>0</v>
      </c>
      <c r="AR27" s="1">
        <f t="shared" si="85"/>
        <v>0</v>
      </c>
      <c r="AS27" s="1">
        <f t="shared" si="85"/>
        <v>0</v>
      </c>
      <c r="AT27" s="1">
        <f t="shared" si="85"/>
        <v>0</v>
      </c>
      <c r="AU27" s="1">
        <f t="shared" ref="AU27:BA27" si="87">SUM(AU22,AU26)</f>
        <v>0</v>
      </c>
      <c r="AV27" s="1">
        <f t="shared" si="87"/>
        <v>0</v>
      </c>
      <c r="AW27" s="1">
        <f t="shared" si="87"/>
        <v>0</v>
      </c>
      <c r="AX27" s="1">
        <f t="shared" si="87"/>
        <v>0</v>
      </c>
      <c r="AY27" s="1">
        <f t="shared" si="87"/>
        <v>0</v>
      </c>
      <c r="AZ27" s="1">
        <f t="shared" si="87"/>
        <v>0</v>
      </c>
      <c r="BA27" s="1">
        <f t="shared" si="87"/>
        <v>0</v>
      </c>
      <c r="BB27" s="1">
        <f t="shared" ref="BB27:BD27" si="88">SUM(BB22,BB26)</f>
        <v>0</v>
      </c>
      <c r="BC27" s="1">
        <f t="shared" ref="BC27" si="89">SUM(BC22,BC26)</f>
        <v>0</v>
      </c>
      <c r="BD27" s="1">
        <f t="shared" si="88"/>
        <v>0</v>
      </c>
      <c r="BE27" s="1">
        <f t="shared" si="78"/>
        <v>0</v>
      </c>
      <c r="BF27" s="1">
        <f t="shared" ref="BF27:BG27" si="90">SUM(BF22,BF26)</f>
        <v>0</v>
      </c>
      <c r="BG27" s="1">
        <f t="shared" si="90"/>
        <v>0</v>
      </c>
      <c r="BH27" s="1">
        <f t="shared" ref="BH27:BM27" si="91">SUM(BH22,BH26)</f>
        <v>0</v>
      </c>
      <c r="BI27" s="1">
        <f t="shared" si="91"/>
        <v>0</v>
      </c>
      <c r="BJ27" s="1">
        <f t="shared" si="91"/>
        <v>0</v>
      </c>
      <c r="BK27" s="1">
        <f t="shared" si="91"/>
        <v>0</v>
      </c>
      <c r="BL27" s="1">
        <f t="shared" si="91"/>
        <v>0</v>
      </c>
      <c r="BM27" s="1">
        <f t="shared" si="91"/>
        <v>0</v>
      </c>
      <c r="BN27" s="1">
        <f t="shared" ref="BN27:CC27" si="92">SUM(BN22,BN26)</f>
        <v>0</v>
      </c>
      <c r="BO27" s="1">
        <f t="shared" si="92"/>
        <v>0</v>
      </c>
      <c r="BP27" s="1">
        <f t="shared" si="92"/>
        <v>0</v>
      </c>
      <c r="BQ27" s="1">
        <f>SUM(BQ22,BQ26)</f>
        <v>0</v>
      </c>
      <c r="BR27" s="1">
        <f t="shared" si="92"/>
        <v>0</v>
      </c>
      <c r="BS27" s="1">
        <f t="shared" si="92"/>
        <v>0</v>
      </c>
      <c r="BT27" s="1">
        <f t="shared" si="92"/>
        <v>0</v>
      </c>
      <c r="BU27" s="1">
        <f t="shared" ref="BU27" si="93">SUM(BU22,BU26)</f>
        <v>0</v>
      </c>
      <c r="BV27" s="1">
        <f t="shared" si="92"/>
        <v>0</v>
      </c>
      <c r="BW27" s="1">
        <f t="shared" si="92"/>
        <v>0</v>
      </c>
      <c r="BX27" s="1">
        <f t="shared" si="92"/>
        <v>0</v>
      </c>
      <c r="BY27" s="1">
        <f t="shared" si="92"/>
        <v>0</v>
      </c>
      <c r="BZ27" s="1">
        <f t="shared" si="92"/>
        <v>0</v>
      </c>
      <c r="CA27" s="1">
        <f t="shared" si="92"/>
        <v>0</v>
      </c>
      <c r="CB27" s="1">
        <f t="shared" si="92"/>
        <v>0</v>
      </c>
      <c r="CC27" s="1">
        <f t="shared" si="92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94">C11/C24</f>
        <v>#DIV/0!</v>
      </c>
      <c r="D29" s="3" t="e">
        <f t="shared" ref="D29" si="95">D11/D24</f>
        <v>#DIV/0!</v>
      </c>
      <c r="E29" s="3" t="e">
        <f t="shared" si="94"/>
        <v>#DIV/0!</v>
      </c>
      <c r="F29" s="3" t="e">
        <f t="shared" si="94"/>
        <v>#DIV/0!</v>
      </c>
      <c r="G29" s="3" t="e">
        <f t="shared" si="94"/>
        <v>#DIV/0!</v>
      </c>
      <c r="H29" s="3" t="e">
        <f t="shared" si="94"/>
        <v>#DIV/0!</v>
      </c>
      <c r="I29" s="3" t="e">
        <f t="shared" si="94"/>
        <v>#DIV/0!</v>
      </c>
      <c r="J29" s="3" t="e">
        <f t="shared" si="94"/>
        <v>#DIV/0!</v>
      </c>
      <c r="K29" s="3" t="e">
        <f t="shared" si="94"/>
        <v>#DIV/0!</v>
      </c>
      <c r="L29" s="3" t="e">
        <f t="shared" si="94"/>
        <v>#DIV/0!</v>
      </c>
      <c r="M29" s="3" t="e">
        <f t="shared" si="94"/>
        <v>#DIV/0!</v>
      </c>
      <c r="N29" s="3" t="e">
        <f t="shared" si="94"/>
        <v>#DIV/0!</v>
      </c>
      <c r="O29" s="3" t="e">
        <f t="shared" si="94"/>
        <v>#DIV/0!</v>
      </c>
      <c r="P29" s="3" t="e">
        <f t="shared" ref="P29" si="96">P11/P24</f>
        <v>#DIV/0!</v>
      </c>
      <c r="Q29" s="3" t="e">
        <f t="shared" si="94"/>
        <v>#DIV/0!</v>
      </c>
      <c r="R29" s="3" t="e">
        <f t="shared" si="94"/>
        <v>#DIV/0!</v>
      </c>
      <c r="S29" s="3" t="e">
        <f>S11/S24</f>
        <v>#DIV/0!</v>
      </c>
      <c r="T29" s="3" t="e">
        <f t="shared" si="94"/>
        <v>#DIV/0!</v>
      </c>
      <c r="U29" s="3" t="e">
        <f t="shared" si="94"/>
        <v>#DIV/0!</v>
      </c>
      <c r="V29" s="3" t="e">
        <f t="shared" si="94"/>
        <v>#DIV/0!</v>
      </c>
      <c r="W29" s="3" t="e">
        <f t="shared" si="94"/>
        <v>#DIV/0!</v>
      </c>
      <c r="X29" s="3" t="e">
        <f t="shared" si="94"/>
        <v>#DIV/0!</v>
      </c>
      <c r="Y29" s="3" t="e">
        <f t="shared" si="94"/>
        <v>#DIV/0!</v>
      </c>
      <c r="Z29" s="3" t="e">
        <f t="shared" ref="Z29" si="97">Z11/Z24</f>
        <v>#DIV/0!</v>
      </c>
      <c r="AA29" s="3" t="e">
        <f t="shared" si="94"/>
        <v>#DIV/0!</v>
      </c>
      <c r="AB29" s="3" t="e">
        <f t="shared" si="94"/>
        <v>#DIV/0!</v>
      </c>
      <c r="AC29" s="3" t="e">
        <f t="shared" si="94"/>
        <v>#DIV/0!</v>
      </c>
      <c r="AD29" s="3" t="e">
        <f t="shared" si="94"/>
        <v>#DIV/0!</v>
      </c>
      <c r="AE29" s="3" t="e">
        <f t="shared" si="94"/>
        <v>#DIV/0!</v>
      </c>
      <c r="AF29" s="3" t="e">
        <f t="shared" si="94"/>
        <v>#DIV/0!</v>
      </c>
      <c r="AG29" s="3" t="e">
        <f t="shared" si="94"/>
        <v>#DIV/0!</v>
      </c>
      <c r="AH29" s="3" t="e">
        <f t="shared" si="94"/>
        <v>#DIV/0!</v>
      </c>
      <c r="AI29" s="3" t="e">
        <f t="shared" si="94"/>
        <v>#DIV/0!</v>
      </c>
      <c r="AJ29" s="3" t="e">
        <f t="shared" si="94"/>
        <v>#DIV/0!</v>
      </c>
      <c r="AK29" s="3" t="e">
        <f t="shared" si="94"/>
        <v>#DIV/0!</v>
      </c>
      <c r="AL29" s="3" t="e">
        <f t="shared" si="94"/>
        <v>#DIV/0!</v>
      </c>
      <c r="AM29" s="3" t="e">
        <f t="shared" si="94"/>
        <v>#DIV/0!</v>
      </c>
      <c r="AN29" s="3" t="e">
        <f t="shared" ref="AN29:AO29" si="98">AN11/AN24</f>
        <v>#DIV/0!</v>
      </c>
      <c r="AO29" s="3" t="e">
        <f t="shared" si="98"/>
        <v>#DIV/0!</v>
      </c>
      <c r="AP29" s="3" t="e">
        <f t="shared" si="94"/>
        <v>#DIV/0!</v>
      </c>
      <c r="AQ29" s="3" t="e">
        <f t="shared" si="94"/>
        <v>#DIV/0!</v>
      </c>
      <c r="AR29" s="3" t="e">
        <f t="shared" si="94"/>
        <v>#DIV/0!</v>
      </c>
      <c r="AS29" s="3" t="e">
        <f t="shared" si="94"/>
        <v>#DIV/0!</v>
      </c>
      <c r="AT29" s="3" t="e">
        <f t="shared" si="94"/>
        <v>#DIV/0!</v>
      </c>
      <c r="AU29" s="3" t="e">
        <f t="shared" si="94"/>
        <v>#DIV/0!</v>
      </c>
      <c r="AV29" s="3" t="e">
        <f t="shared" si="94"/>
        <v>#DIV/0!</v>
      </c>
      <c r="AW29" s="3" t="e">
        <f t="shared" si="94"/>
        <v>#DIV/0!</v>
      </c>
      <c r="AX29" s="3" t="e">
        <f t="shared" ref="AX29" si="99">AX11/AX24</f>
        <v>#DIV/0!</v>
      </c>
      <c r="AY29" s="3" t="e">
        <f t="shared" si="94"/>
        <v>#DIV/0!</v>
      </c>
      <c r="AZ29" s="3" t="e">
        <f t="shared" si="94"/>
        <v>#DIV/0!</v>
      </c>
      <c r="BA29" s="3" t="e">
        <f t="shared" ref="BA29" si="100">BA11/BA24</f>
        <v>#DIV/0!</v>
      </c>
      <c r="BB29" s="3" t="e">
        <f t="shared" si="94"/>
        <v>#DIV/0!</v>
      </c>
      <c r="BC29" s="3" t="e">
        <f t="shared" ref="BC29" si="101">BC11/BC24</f>
        <v>#DIV/0!</v>
      </c>
      <c r="BD29" s="3" t="e">
        <f t="shared" ref="BD29" si="102">BD11/BD24</f>
        <v>#DIV/0!</v>
      </c>
      <c r="BE29" s="3" t="e">
        <f t="shared" si="94"/>
        <v>#DIV/0!</v>
      </c>
      <c r="BF29" s="3" t="e">
        <f t="shared" si="94"/>
        <v>#DIV/0!</v>
      </c>
      <c r="BG29" s="3" t="e">
        <f t="shared" si="94"/>
        <v>#DIV/0!</v>
      </c>
      <c r="BH29" s="3" t="e">
        <f t="shared" si="94"/>
        <v>#DIV/0!</v>
      </c>
      <c r="BI29" s="3" t="e">
        <f t="shared" si="94"/>
        <v>#DIV/0!</v>
      </c>
      <c r="BJ29" s="3" t="e">
        <f t="shared" ref="BJ29" si="103">BJ11/BJ24</f>
        <v>#DIV/0!</v>
      </c>
      <c r="BK29" s="3" t="e">
        <f t="shared" si="94"/>
        <v>#DIV/0!</v>
      </c>
      <c r="BL29" s="3" t="e">
        <f>BL11/BL24</f>
        <v>#DIV/0!</v>
      </c>
      <c r="BM29" s="3" t="e">
        <f t="shared" ref="BM29:CH29" si="104">BM11/BM24</f>
        <v>#DIV/0!</v>
      </c>
      <c r="BN29" s="3" t="e">
        <f t="shared" si="104"/>
        <v>#DIV/0!</v>
      </c>
      <c r="BO29" s="3" t="e">
        <f t="shared" si="104"/>
        <v>#DIV/0!</v>
      </c>
      <c r="BP29" s="3" t="e">
        <f t="shared" si="104"/>
        <v>#DIV/0!</v>
      </c>
      <c r="BQ29" s="3" t="e">
        <f>BQ11/BQ24</f>
        <v>#DIV/0!</v>
      </c>
      <c r="BR29" s="3" t="e">
        <f t="shared" si="104"/>
        <v>#DIV/0!</v>
      </c>
      <c r="BS29" s="3" t="e">
        <f t="shared" si="104"/>
        <v>#DIV/0!</v>
      </c>
      <c r="BT29" s="3" t="e">
        <f t="shared" si="104"/>
        <v>#DIV/0!</v>
      </c>
      <c r="BU29" s="3" t="e">
        <f t="shared" ref="BU29" si="105">BU11/BU24</f>
        <v>#DIV/0!</v>
      </c>
      <c r="BV29" s="3" t="e">
        <f t="shared" si="104"/>
        <v>#DIV/0!</v>
      </c>
      <c r="BW29" s="3" t="e">
        <f t="shared" si="104"/>
        <v>#DIV/0!</v>
      </c>
      <c r="BX29" s="3" t="e">
        <f t="shared" si="104"/>
        <v>#DIV/0!</v>
      </c>
      <c r="BY29" s="3" t="e">
        <f t="shared" si="104"/>
        <v>#DIV/0!</v>
      </c>
      <c r="BZ29" s="3" t="e">
        <f t="shared" si="104"/>
        <v>#DIV/0!</v>
      </c>
      <c r="CA29" s="3" t="e">
        <f t="shared" si="104"/>
        <v>#DIV/0!</v>
      </c>
      <c r="CB29" s="3" t="e">
        <f t="shared" si="104"/>
        <v>#DIV/0!</v>
      </c>
      <c r="CC29" s="3" t="e">
        <f t="shared" si="104"/>
        <v>#DIV/0!</v>
      </c>
      <c r="CD29" s="3" t="e">
        <f t="shared" si="104"/>
        <v>#DIV/0!</v>
      </c>
      <c r="CE29" s="3" t="e">
        <f t="shared" ref="CE29" si="106">CE11/CE24</f>
        <v>#DIV/0!</v>
      </c>
      <c r="CF29" s="3" t="e">
        <f t="shared" si="104"/>
        <v>#DIV/0!</v>
      </c>
      <c r="CG29" s="3" t="e">
        <f t="shared" si="104"/>
        <v>#DIV/0!</v>
      </c>
      <c r="CH29" s="3" t="e">
        <f t="shared" si="104"/>
        <v>#DIV/0!</v>
      </c>
      <c r="CI29" s="2"/>
    </row>
    <row r="30" spans="1:87" x14ac:dyDescent="0.2">
      <c r="A30" s="1" t="s">
        <v>43</v>
      </c>
      <c r="B30" s="1"/>
      <c r="C30" s="3" t="e">
        <f t="shared" ref="C30:BK30" si="107">C6/C19</f>
        <v>#DIV/0!</v>
      </c>
      <c r="D30" s="3" t="e">
        <f t="shared" ref="D30" si="108">D6/D19</f>
        <v>#DIV/0!</v>
      </c>
      <c r="E30" s="3" t="e">
        <f t="shared" si="107"/>
        <v>#DIV/0!</v>
      </c>
      <c r="F30" s="3" t="e">
        <f t="shared" si="107"/>
        <v>#DIV/0!</v>
      </c>
      <c r="G30" s="3" t="e">
        <f t="shared" si="107"/>
        <v>#DIV/0!</v>
      </c>
      <c r="H30" s="3" t="e">
        <f t="shared" si="107"/>
        <v>#DIV/0!</v>
      </c>
      <c r="I30" s="3" t="e">
        <f t="shared" si="107"/>
        <v>#DIV/0!</v>
      </c>
      <c r="J30" s="3" t="e">
        <f t="shared" si="107"/>
        <v>#DIV/0!</v>
      </c>
      <c r="K30" s="3" t="e">
        <f t="shared" si="107"/>
        <v>#DIV/0!</v>
      </c>
      <c r="L30" s="3" t="e">
        <f t="shared" si="107"/>
        <v>#DIV/0!</v>
      </c>
      <c r="M30" s="3" t="e">
        <f t="shared" si="107"/>
        <v>#DIV/0!</v>
      </c>
      <c r="N30" s="3" t="e">
        <f t="shared" si="107"/>
        <v>#DIV/0!</v>
      </c>
      <c r="O30" s="3" t="e">
        <f t="shared" si="107"/>
        <v>#DIV/0!</v>
      </c>
      <c r="P30" s="3" t="e">
        <f t="shared" ref="P30" si="109">P6/P19</f>
        <v>#DIV/0!</v>
      </c>
      <c r="Q30" s="3" t="e">
        <f t="shared" si="107"/>
        <v>#DIV/0!</v>
      </c>
      <c r="R30" s="3" t="e">
        <f t="shared" si="107"/>
        <v>#DIV/0!</v>
      </c>
      <c r="S30" s="3" t="e">
        <f>S6/S19</f>
        <v>#DIV/0!</v>
      </c>
      <c r="T30" s="3" t="e">
        <f t="shared" si="107"/>
        <v>#DIV/0!</v>
      </c>
      <c r="U30" s="3" t="e">
        <f t="shared" si="107"/>
        <v>#DIV/0!</v>
      </c>
      <c r="V30" s="3" t="e">
        <f t="shared" si="107"/>
        <v>#DIV/0!</v>
      </c>
      <c r="W30" s="3" t="e">
        <f t="shared" si="107"/>
        <v>#DIV/0!</v>
      </c>
      <c r="X30" s="3" t="e">
        <f t="shared" si="107"/>
        <v>#DIV/0!</v>
      </c>
      <c r="Y30" s="3" t="e">
        <f t="shared" si="107"/>
        <v>#DIV/0!</v>
      </c>
      <c r="Z30" s="3" t="e">
        <f t="shared" ref="Z30" si="110">Z6/Z19</f>
        <v>#DIV/0!</v>
      </c>
      <c r="AA30" s="3" t="e">
        <f t="shared" si="107"/>
        <v>#DIV/0!</v>
      </c>
      <c r="AB30" s="3" t="e">
        <f t="shared" si="107"/>
        <v>#DIV/0!</v>
      </c>
      <c r="AC30" s="3" t="e">
        <f t="shared" si="107"/>
        <v>#DIV/0!</v>
      </c>
      <c r="AD30" s="3" t="e">
        <f t="shared" si="107"/>
        <v>#DIV/0!</v>
      </c>
      <c r="AE30" s="3" t="e">
        <f t="shared" si="107"/>
        <v>#DIV/0!</v>
      </c>
      <c r="AF30" s="3" t="e">
        <f t="shared" si="107"/>
        <v>#DIV/0!</v>
      </c>
      <c r="AG30" s="3" t="e">
        <f t="shared" si="107"/>
        <v>#DIV/0!</v>
      </c>
      <c r="AH30" s="3" t="e">
        <f t="shared" si="107"/>
        <v>#DIV/0!</v>
      </c>
      <c r="AI30" s="3" t="e">
        <f t="shared" si="107"/>
        <v>#DIV/0!</v>
      </c>
      <c r="AJ30" s="3" t="e">
        <f t="shared" si="107"/>
        <v>#DIV/0!</v>
      </c>
      <c r="AK30" s="3" t="e">
        <f t="shared" si="107"/>
        <v>#DIV/0!</v>
      </c>
      <c r="AL30" s="3" t="e">
        <f t="shared" si="107"/>
        <v>#DIV/0!</v>
      </c>
      <c r="AM30" s="3" t="e">
        <f t="shared" si="107"/>
        <v>#DIV/0!</v>
      </c>
      <c r="AN30" s="3" t="e">
        <f t="shared" ref="AN30:AO30" si="111">AN6/AN19</f>
        <v>#DIV/0!</v>
      </c>
      <c r="AO30" s="3" t="e">
        <f t="shared" si="111"/>
        <v>#DIV/0!</v>
      </c>
      <c r="AP30" s="3" t="e">
        <f t="shared" si="107"/>
        <v>#DIV/0!</v>
      </c>
      <c r="AQ30" s="3" t="e">
        <f t="shared" si="107"/>
        <v>#DIV/0!</v>
      </c>
      <c r="AR30" s="3" t="e">
        <f t="shared" si="107"/>
        <v>#DIV/0!</v>
      </c>
      <c r="AS30" s="3" t="e">
        <f t="shared" si="107"/>
        <v>#DIV/0!</v>
      </c>
      <c r="AT30" s="3" t="e">
        <f t="shared" si="107"/>
        <v>#DIV/0!</v>
      </c>
      <c r="AU30" s="3" t="e">
        <f t="shared" si="107"/>
        <v>#DIV/0!</v>
      </c>
      <c r="AV30" s="3" t="e">
        <f t="shared" si="107"/>
        <v>#DIV/0!</v>
      </c>
      <c r="AW30" s="3" t="e">
        <f t="shared" si="107"/>
        <v>#DIV/0!</v>
      </c>
      <c r="AX30" s="3" t="e">
        <f t="shared" ref="AX30" si="112">AX6/AX19</f>
        <v>#DIV/0!</v>
      </c>
      <c r="AY30" s="3" t="e">
        <f t="shared" si="107"/>
        <v>#DIV/0!</v>
      </c>
      <c r="AZ30" s="3" t="e">
        <f t="shared" si="107"/>
        <v>#DIV/0!</v>
      </c>
      <c r="BA30" s="3" t="e">
        <f t="shared" ref="BA30" si="113">BA6/BA19</f>
        <v>#DIV/0!</v>
      </c>
      <c r="BB30" s="3" t="e">
        <f t="shared" si="107"/>
        <v>#DIV/0!</v>
      </c>
      <c r="BC30" s="3" t="e">
        <f t="shared" ref="BC30" si="114">BC6/BC19</f>
        <v>#DIV/0!</v>
      </c>
      <c r="BD30" s="3" t="e">
        <f t="shared" ref="BD30" si="115">BD6/BD19</f>
        <v>#DIV/0!</v>
      </c>
      <c r="BE30" s="3" t="e">
        <f t="shared" si="107"/>
        <v>#DIV/0!</v>
      </c>
      <c r="BF30" s="3" t="e">
        <f t="shared" si="107"/>
        <v>#DIV/0!</v>
      </c>
      <c r="BG30" s="3" t="e">
        <f t="shared" si="107"/>
        <v>#DIV/0!</v>
      </c>
      <c r="BH30" s="3" t="e">
        <f t="shared" si="107"/>
        <v>#DIV/0!</v>
      </c>
      <c r="BI30" s="3" t="e">
        <f t="shared" si="107"/>
        <v>#DIV/0!</v>
      </c>
      <c r="BJ30" s="3" t="e">
        <f t="shared" ref="BJ30" si="116">BJ6/BJ19</f>
        <v>#DIV/0!</v>
      </c>
      <c r="BK30" s="3" t="e">
        <f t="shared" si="107"/>
        <v>#DIV/0!</v>
      </c>
      <c r="BL30" s="3" t="e">
        <f>BL6/BL19</f>
        <v>#DIV/0!</v>
      </c>
      <c r="BM30" s="3" t="e">
        <f t="shared" ref="BM30:CH30" si="117">BM6/BM19</f>
        <v>#DIV/0!</v>
      </c>
      <c r="BN30" s="3" t="e">
        <f t="shared" si="117"/>
        <v>#DIV/0!</v>
      </c>
      <c r="BO30" s="3" t="e">
        <f t="shared" si="117"/>
        <v>#DIV/0!</v>
      </c>
      <c r="BP30" s="3" t="e">
        <f t="shared" si="117"/>
        <v>#DIV/0!</v>
      </c>
      <c r="BQ30" s="3" t="e">
        <f>BQ6/BQ19</f>
        <v>#DIV/0!</v>
      </c>
      <c r="BR30" s="3" t="e">
        <f t="shared" si="117"/>
        <v>#DIV/0!</v>
      </c>
      <c r="BS30" s="3" t="e">
        <f t="shared" si="117"/>
        <v>#DIV/0!</v>
      </c>
      <c r="BT30" s="3" t="e">
        <f t="shared" si="117"/>
        <v>#DIV/0!</v>
      </c>
      <c r="BU30" s="3" t="e">
        <f t="shared" ref="BU30" si="118">BU6/BU19</f>
        <v>#DIV/0!</v>
      </c>
      <c r="BV30" s="3" t="e">
        <f t="shared" si="117"/>
        <v>#DIV/0!</v>
      </c>
      <c r="BW30" s="3" t="e">
        <f t="shared" si="117"/>
        <v>#DIV/0!</v>
      </c>
      <c r="BX30" s="3" t="e">
        <f t="shared" si="117"/>
        <v>#DIV/0!</v>
      </c>
      <c r="BY30" s="3" t="e">
        <f t="shared" si="117"/>
        <v>#DIV/0!</v>
      </c>
      <c r="BZ30" s="3" t="e">
        <f t="shared" si="117"/>
        <v>#DIV/0!</v>
      </c>
      <c r="CA30" s="3" t="e">
        <f t="shared" si="117"/>
        <v>#DIV/0!</v>
      </c>
      <c r="CB30" s="3" t="e">
        <f t="shared" si="117"/>
        <v>#DIV/0!</v>
      </c>
      <c r="CC30" s="3" t="e">
        <f t="shared" si="117"/>
        <v>#DIV/0!</v>
      </c>
      <c r="CD30" s="3" t="e">
        <f t="shared" si="117"/>
        <v>#DIV/0!</v>
      </c>
      <c r="CE30" s="3" t="e">
        <f t="shared" ref="CE30" si="119">CE6/CE19</f>
        <v>#DIV/0!</v>
      </c>
      <c r="CF30" s="3" t="e">
        <f t="shared" si="117"/>
        <v>#DIV/0!</v>
      </c>
      <c r="CG30" s="3" t="e">
        <f t="shared" si="117"/>
        <v>#DIV/0!</v>
      </c>
      <c r="CH30" s="3" t="e">
        <f t="shared" si="117"/>
        <v>#DIV/0!</v>
      </c>
      <c r="CI30" s="2"/>
    </row>
    <row r="31" spans="1:87" x14ac:dyDescent="0.2">
      <c r="A31" s="1" t="s">
        <v>44</v>
      </c>
      <c r="B31" s="1"/>
      <c r="C31" s="3" t="e">
        <f t="shared" ref="C31:BK31" si="120">SUM(C5:C7,C11)/SUM(C18:C20,C24)</f>
        <v>#DIV/0!</v>
      </c>
      <c r="D31" s="3" t="e">
        <f t="shared" ref="D31" si="121">SUM(D5:D7,D11)/SUM(D18:D20,D24)</f>
        <v>#DIV/0!</v>
      </c>
      <c r="E31" s="3" t="e">
        <f t="shared" si="120"/>
        <v>#DIV/0!</v>
      </c>
      <c r="F31" s="3" t="e">
        <f t="shared" si="120"/>
        <v>#DIV/0!</v>
      </c>
      <c r="G31" s="3" t="e">
        <f t="shared" si="120"/>
        <v>#DIV/0!</v>
      </c>
      <c r="H31" s="3" t="e">
        <f t="shared" si="120"/>
        <v>#DIV/0!</v>
      </c>
      <c r="I31" s="3" t="e">
        <f t="shared" si="120"/>
        <v>#DIV/0!</v>
      </c>
      <c r="J31" s="3" t="e">
        <f t="shared" si="120"/>
        <v>#DIV/0!</v>
      </c>
      <c r="K31" s="3" t="e">
        <f t="shared" si="120"/>
        <v>#DIV/0!</v>
      </c>
      <c r="L31" s="3" t="e">
        <f t="shared" si="120"/>
        <v>#DIV/0!</v>
      </c>
      <c r="M31" s="3" t="e">
        <f t="shared" si="120"/>
        <v>#DIV/0!</v>
      </c>
      <c r="N31" s="3" t="e">
        <f t="shared" si="120"/>
        <v>#DIV/0!</v>
      </c>
      <c r="O31" s="3" t="e">
        <f t="shared" si="120"/>
        <v>#DIV/0!</v>
      </c>
      <c r="P31" s="3" t="e">
        <f t="shared" ref="P31" si="122">SUM(P5:P7,P11)/SUM(P18:P20,P24)</f>
        <v>#DIV/0!</v>
      </c>
      <c r="Q31" s="3" t="e">
        <f t="shared" si="120"/>
        <v>#DIV/0!</v>
      </c>
      <c r="R31" s="3" t="e">
        <f t="shared" si="120"/>
        <v>#DIV/0!</v>
      </c>
      <c r="S31" s="3" t="e">
        <f>SUM(S5:S7,S11)/SUM(S18:S20,S24)</f>
        <v>#DIV/0!</v>
      </c>
      <c r="T31" s="3" t="e">
        <f t="shared" si="120"/>
        <v>#DIV/0!</v>
      </c>
      <c r="U31" s="3" t="e">
        <f t="shared" si="120"/>
        <v>#DIV/0!</v>
      </c>
      <c r="V31" s="3" t="e">
        <f t="shared" si="120"/>
        <v>#DIV/0!</v>
      </c>
      <c r="W31" s="3" t="e">
        <f t="shared" si="120"/>
        <v>#DIV/0!</v>
      </c>
      <c r="X31" s="3" t="e">
        <f t="shared" si="120"/>
        <v>#DIV/0!</v>
      </c>
      <c r="Y31" s="3" t="e">
        <f t="shared" si="120"/>
        <v>#DIV/0!</v>
      </c>
      <c r="Z31" s="3" t="e">
        <f t="shared" ref="Z31" si="123">SUM(Z5:Z7,Z11)/SUM(Z18:Z20,Z24)</f>
        <v>#DIV/0!</v>
      </c>
      <c r="AA31" s="3" t="e">
        <f t="shared" si="120"/>
        <v>#DIV/0!</v>
      </c>
      <c r="AB31" s="3" t="e">
        <f t="shared" si="120"/>
        <v>#DIV/0!</v>
      </c>
      <c r="AC31" s="3" t="e">
        <f t="shared" si="120"/>
        <v>#DIV/0!</v>
      </c>
      <c r="AD31" s="3" t="e">
        <f t="shared" si="120"/>
        <v>#DIV/0!</v>
      </c>
      <c r="AE31" s="3" t="e">
        <f t="shared" si="120"/>
        <v>#DIV/0!</v>
      </c>
      <c r="AF31" s="3" t="e">
        <f t="shared" si="120"/>
        <v>#DIV/0!</v>
      </c>
      <c r="AG31" s="3" t="e">
        <f t="shared" si="120"/>
        <v>#DIV/0!</v>
      </c>
      <c r="AH31" s="3" t="e">
        <f t="shared" si="120"/>
        <v>#DIV/0!</v>
      </c>
      <c r="AI31" s="3" t="e">
        <f t="shared" si="120"/>
        <v>#DIV/0!</v>
      </c>
      <c r="AJ31" s="3" t="e">
        <f t="shared" si="120"/>
        <v>#DIV/0!</v>
      </c>
      <c r="AK31" s="3" t="e">
        <f t="shared" si="120"/>
        <v>#DIV/0!</v>
      </c>
      <c r="AL31" s="3" t="e">
        <f t="shared" si="120"/>
        <v>#DIV/0!</v>
      </c>
      <c r="AM31" s="3" t="e">
        <f t="shared" si="120"/>
        <v>#DIV/0!</v>
      </c>
      <c r="AN31" s="3" t="e">
        <f t="shared" ref="AN31:AO31" si="124">SUM(AN5:AN7,AN11)/SUM(AN18:AN20,AN24)</f>
        <v>#DIV/0!</v>
      </c>
      <c r="AO31" s="3" t="e">
        <f t="shared" si="124"/>
        <v>#DIV/0!</v>
      </c>
      <c r="AP31" s="3" t="e">
        <f t="shared" si="120"/>
        <v>#DIV/0!</v>
      </c>
      <c r="AQ31" s="3" t="e">
        <f t="shared" si="120"/>
        <v>#DIV/0!</v>
      </c>
      <c r="AR31" s="3" t="e">
        <f t="shared" si="120"/>
        <v>#DIV/0!</v>
      </c>
      <c r="AS31" s="3" t="e">
        <f t="shared" si="120"/>
        <v>#DIV/0!</v>
      </c>
      <c r="AT31" s="3" t="e">
        <f t="shared" si="120"/>
        <v>#DIV/0!</v>
      </c>
      <c r="AU31" s="3" t="e">
        <f t="shared" si="120"/>
        <v>#DIV/0!</v>
      </c>
      <c r="AV31" s="3" t="e">
        <f t="shared" si="120"/>
        <v>#DIV/0!</v>
      </c>
      <c r="AW31" s="3" t="e">
        <f t="shared" si="120"/>
        <v>#DIV/0!</v>
      </c>
      <c r="AX31" s="3" t="e">
        <f t="shared" ref="AX31" si="125">SUM(AX5:AX7,AX11)/SUM(AX18:AX20,AX24)</f>
        <v>#DIV/0!</v>
      </c>
      <c r="AY31" s="3" t="e">
        <f t="shared" si="120"/>
        <v>#DIV/0!</v>
      </c>
      <c r="AZ31" s="3" t="e">
        <f t="shared" si="120"/>
        <v>#DIV/0!</v>
      </c>
      <c r="BA31" s="3" t="e">
        <f t="shared" ref="BA31" si="126">SUM(BA5:BA7,BA11)/SUM(BA18:BA20,BA24)</f>
        <v>#DIV/0!</v>
      </c>
      <c r="BB31" s="3" t="e">
        <f t="shared" si="120"/>
        <v>#DIV/0!</v>
      </c>
      <c r="BC31" s="3" t="e">
        <f t="shared" ref="BC31" si="127">SUM(BC5:BC7,BC11)/SUM(BC18:BC20,BC24)</f>
        <v>#DIV/0!</v>
      </c>
      <c r="BD31" s="3" t="e">
        <f t="shared" ref="BD31" si="128">SUM(BD5:BD7,BD11)/SUM(BD18:BD20,BD24)</f>
        <v>#DIV/0!</v>
      </c>
      <c r="BE31" s="3" t="e">
        <f t="shared" si="120"/>
        <v>#DIV/0!</v>
      </c>
      <c r="BF31" s="3" t="e">
        <f t="shared" si="120"/>
        <v>#DIV/0!</v>
      </c>
      <c r="BG31" s="3" t="e">
        <f t="shared" si="120"/>
        <v>#DIV/0!</v>
      </c>
      <c r="BH31" s="3" t="e">
        <f t="shared" si="120"/>
        <v>#DIV/0!</v>
      </c>
      <c r="BI31" s="3" t="e">
        <f t="shared" si="120"/>
        <v>#DIV/0!</v>
      </c>
      <c r="BJ31" s="3" t="e">
        <f t="shared" ref="BJ31" si="129">SUM(BJ5:BJ7,BJ11)/SUM(BJ18:BJ20,BJ24)</f>
        <v>#DIV/0!</v>
      </c>
      <c r="BK31" s="3" t="e">
        <f t="shared" si="120"/>
        <v>#DIV/0!</v>
      </c>
      <c r="BL31" s="3" t="e">
        <f>SUM(BL5:BL7,BL11)/SUM(BL18:BL20,BL24)</f>
        <v>#DIV/0!</v>
      </c>
      <c r="BM31" s="3" t="e">
        <f t="shared" ref="BM31:CH31" si="130">SUM(BM5:BM7,BM11)/SUM(BM18:BM20,BM24)</f>
        <v>#DIV/0!</v>
      </c>
      <c r="BN31" s="3" t="e">
        <f t="shared" si="130"/>
        <v>#DIV/0!</v>
      </c>
      <c r="BO31" s="3" t="e">
        <f t="shared" si="130"/>
        <v>#DIV/0!</v>
      </c>
      <c r="BP31" s="3" t="e">
        <f t="shared" si="130"/>
        <v>#DIV/0!</v>
      </c>
      <c r="BQ31" s="3" t="e">
        <f>SUM(BQ5:BQ7,BQ11)/SUM(BQ18:BQ20,BQ24)</f>
        <v>#DIV/0!</v>
      </c>
      <c r="BR31" s="3" t="e">
        <f t="shared" si="130"/>
        <v>#DIV/0!</v>
      </c>
      <c r="BS31" s="3" t="e">
        <f t="shared" si="130"/>
        <v>#DIV/0!</v>
      </c>
      <c r="BT31" s="3" t="e">
        <f t="shared" si="130"/>
        <v>#DIV/0!</v>
      </c>
      <c r="BU31" s="3" t="e">
        <f t="shared" ref="BU31" si="131">SUM(BU5:BU7,BU11)/SUM(BU18:BU20,BU24)</f>
        <v>#DIV/0!</v>
      </c>
      <c r="BV31" s="3" t="e">
        <f t="shared" si="130"/>
        <v>#DIV/0!</v>
      </c>
      <c r="BW31" s="3" t="e">
        <f t="shared" si="130"/>
        <v>#DIV/0!</v>
      </c>
      <c r="BX31" s="3" t="e">
        <f t="shared" si="130"/>
        <v>#DIV/0!</v>
      </c>
      <c r="BY31" s="3" t="e">
        <f t="shared" si="130"/>
        <v>#DIV/0!</v>
      </c>
      <c r="BZ31" s="3" t="e">
        <f t="shared" si="130"/>
        <v>#DIV/0!</v>
      </c>
      <c r="CA31" s="3" t="e">
        <f t="shared" si="130"/>
        <v>#DIV/0!</v>
      </c>
      <c r="CB31" s="3" t="e">
        <f t="shared" si="130"/>
        <v>#DIV/0!</v>
      </c>
      <c r="CC31" s="3" t="e">
        <f t="shared" si="130"/>
        <v>#DIV/0!</v>
      </c>
      <c r="CD31" s="3" t="e">
        <f t="shared" si="130"/>
        <v>#DIV/0!</v>
      </c>
      <c r="CE31" s="3" t="e">
        <f t="shared" ref="CE31" si="132">SUM(CE5:CE7,CE11)/SUM(CE18:CE20,CE24)</f>
        <v>#DIV/0!</v>
      </c>
      <c r="CF31" s="3" t="e">
        <f t="shared" si="130"/>
        <v>#DIV/0!</v>
      </c>
      <c r="CG31" s="3" t="e">
        <f t="shared" si="130"/>
        <v>#DIV/0!</v>
      </c>
      <c r="CH31" s="3" t="e">
        <f t="shared" si="130"/>
        <v>#DIV/0!</v>
      </c>
      <c r="CI31" s="2"/>
    </row>
    <row r="32" spans="1:87" x14ac:dyDescent="0.2">
      <c r="A32" s="1" t="s">
        <v>45</v>
      </c>
      <c r="B32" s="1"/>
      <c r="C32" s="3" t="e">
        <f t="shared" ref="C32:BK32" si="133">C14/C27</f>
        <v>#DIV/0!</v>
      </c>
      <c r="D32" s="3" t="e">
        <f t="shared" ref="D32" si="134">D14/D27</f>
        <v>#DIV/0!</v>
      </c>
      <c r="E32" s="3" t="e">
        <f t="shared" si="133"/>
        <v>#DIV/0!</v>
      </c>
      <c r="F32" s="3" t="e">
        <f t="shared" si="133"/>
        <v>#DIV/0!</v>
      </c>
      <c r="G32" s="3" t="e">
        <f t="shared" si="133"/>
        <v>#DIV/0!</v>
      </c>
      <c r="H32" s="3" t="e">
        <f t="shared" si="133"/>
        <v>#DIV/0!</v>
      </c>
      <c r="I32" s="3" t="e">
        <f t="shared" si="133"/>
        <v>#DIV/0!</v>
      </c>
      <c r="J32" s="3" t="e">
        <f t="shared" si="133"/>
        <v>#DIV/0!</v>
      </c>
      <c r="K32" s="3" t="e">
        <f t="shared" si="133"/>
        <v>#DIV/0!</v>
      </c>
      <c r="L32" s="3" t="e">
        <f t="shared" si="133"/>
        <v>#DIV/0!</v>
      </c>
      <c r="M32" s="3" t="e">
        <f t="shared" si="133"/>
        <v>#DIV/0!</v>
      </c>
      <c r="N32" s="3" t="e">
        <f t="shared" si="133"/>
        <v>#DIV/0!</v>
      </c>
      <c r="O32" s="3" t="e">
        <f t="shared" si="133"/>
        <v>#DIV/0!</v>
      </c>
      <c r="P32" s="3" t="e">
        <f t="shared" ref="P32" si="135">P14/P27</f>
        <v>#DIV/0!</v>
      </c>
      <c r="Q32" s="3" t="e">
        <f t="shared" si="133"/>
        <v>#DIV/0!</v>
      </c>
      <c r="R32" s="3" t="e">
        <f t="shared" si="133"/>
        <v>#DIV/0!</v>
      </c>
      <c r="S32" s="3" t="e">
        <f>S14/S27</f>
        <v>#DIV/0!</v>
      </c>
      <c r="T32" s="3" t="e">
        <f t="shared" si="133"/>
        <v>#DIV/0!</v>
      </c>
      <c r="U32" s="3" t="e">
        <f t="shared" si="133"/>
        <v>#DIV/0!</v>
      </c>
      <c r="V32" s="3" t="e">
        <f t="shared" si="133"/>
        <v>#DIV/0!</v>
      </c>
      <c r="W32" s="3" t="e">
        <f t="shared" si="133"/>
        <v>#DIV/0!</v>
      </c>
      <c r="X32" s="3" t="e">
        <f t="shared" si="133"/>
        <v>#DIV/0!</v>
      </c>
      <c r="Y32" s="3" t="e">
        <f t="shared" si="133"/>
        <v>#DIV/0!</v>
      </c>
      <c r="Z32" s="3" t="e">
        <f t="shared" ref="Z32" si="136">Z14/Z27</f>
        <v>#DIV/0!</v>
      </c>
      <c r="AA32" s="3" t="e">
        <f t="shared" si="133"/>
        <v>#DIV/0!</v>
      </c>
      <c r="AB32" s="3" t="e">
        <f t="shared" si="133"/>
        <v>#DIV/0!</v>
      </c>
      <c r="AC32" s="3" t="e">
        <f t="shared" si="133"/>
        <v>#DIV/0!</v>
      </c>
      <c r="AD32" s="3" t="e">
        <f t="shared" si="133"/>
        <v>#DIV/0!</v>
      </c>
      <c r="AE32" s="3" t="e">
        <f t="shared" si="133"/>
        <v>#DIV/0!</v>
      </c>
      <c r="AF32" s="3" t="e">
        <f t="shared" si="133"/>
        <v>#DIV/0!</v>
      </c>
      <c r="AG32" s="3" t="e">
        <f t="shared" si="133"/>
        <v>#DIV/0!</v>
      </c>
      <c r="AH32" s="3" t="e">
        <f t="shared" si="133"/>
        <v>#DIV/0!</v>
      </c>
      <c r="AI32" s="3" t="e">
        <f t="shared" si="133"/>
        <v>#DIV/0!</v>
      </c>
      <c r="AJ32" s="3" t="e">
        <f t="shared" si="133"/>
        <v>#DIV/0!</v>
      </c>
      <c r="AK32" s="3" t="e">
        <f t="shared" si="133"/>
        <v>#DIV/0!</v>
      </c>
      <c r="AL32" s="3" t="e">
        <f t="shared" si="133"/>
        <v>#DIV/0!</v>
      </c>
      <c r="AM32" s="3" t="e">
        <f t="shared" si="133"/>
        <v>#DIV/0!</v>
      </c>
      <c r="AN32" s="3" t="e">
        <f t="shared" ref="AN32:AO32" si="137">AN14/AN27</f>
        <v>#DIV/0!</v>
      </c>
      <c r="AO32" s="3" t="e">
        <f t="shared" si="137"/>
        <v>#DIV/0!</v>
      </c>
      <c r="AP32" s="3" t="e">
        <f t="shared" si="133"/>
        <v>#DIV/0!</v>
      </c>
      <c r="AQ32" s="3" t="e">
        <f t="shared" si="133"/>
        <v>#DIV/0!</v>
      </c>
      <c r="AR32" s="3" t="e">
        <f t="shared" si="133"/>
        <v>#DIV/0!</v>
      </c>
      <c r="AS32" s="3" t="e">
        <f t="shared" si="133"/>
        <v>#DIV/0!</v>
      </c>
      <c r="AT32" s="3" t="e">
        <f t="shared" si="133"/>
        <v>#DIV/0!</v>
      </c>
      <c r="AU32" s="3" t="e">
        <f t="shared" si="133"/>
        <v>#DIV/0!</v>
      </c>
      <c r="AV32" s="3" t="e">
        <f t="shared" si="133"/>
        <v>#DIV/0!</v>
      </c>
      <c r="AW32" s="3" t="e">
        <f t="shared" si="133"/>
        <v>#DIV/0!</v>
      </c>
      <c r="AX32" s="3" t="e">
        <f t="shared" ref="AX32" si="138">AX14/AX27</f>
        <v>#DIV/0!</v>
      </c>
      <c r="AY32" s="3" t="e">
        <f t="shared" si="133"/>
        <v>#DIV/0!</v>
      </c>
      <c r="AZ32" s="3" t="e">
        <f t="shared" si="133"/>
        <v>#DIV/0!</v>
      </c>
      <c r="BA32" s="3" t="e">
        <f t="shared" ref="BA32" si="139">BA14/BA27</f>
        <v>#DIV/0!</v>
      </c>
      <c r="BB32" s="3" t="e">
        <f t="shared" si="133"/>
        <v>#DIV/0!</v>
      </c>
      <c r="BC32" s="3" t="e">
        <f t="shared" ref="BC32" si="140">BC14/BC27</f>
        <v>#DIV/0!</v>
      </c>
      <c r="BD32" s="3" t="e">
        <f t="shared" ref="BD32" si="141">BD14/BD27</f>
        <v>#DIV/0!</v>
      </c>
      <c r="BE32" s="3" t="e">
        <f t="shared" si="133"/>
        <v>#DIV/0!</v>
      </c>
      <c r="BF32" s="3" t="e">
        <f t="shared" si="133"/>
        <v>#DIV/0!</v>
      </c>
      <c r="BG32" s="3" t="e">
        <f t="shared" si="133"/>
        <v>#DIV/0!</v>
      </c>
      <c r="BH32" s="3" t="e">
        <f t="shared" si="133"/>
        <v>#DIV/0!</v>
      </c>
      <c r="BI32" s="3" t="e">
        <f t="shared" si="133"/>
        <v>#DIV/0!</v>
      </c>
      <c r="BJ32" s="3" t="e">
        <f t="shared" ref="BJ32" si="142">BJ14/BJ27</f>
        <v>#DIV/0!</v>
      </c>
      <c r="BK32" s="3" t="e">
        <f t="shared" si="133"/>
        <v>#DIV/0!</v>
      </c>
      <c r="BL32" s="3" t="e">
        <f>BL14/BL27</f>
        <v>#DIV/0!</v>
      </c>
      <c r="BM32" s="3" t="e">
        <f t="shared" ref="BM32:CH32" si="143">BM14/BM27</f>
        <v>#DIV/0!</v>
      </c>
      <c r="BN32" s="3" t="e">
        <f t="shared" si="143"/>
        <v>#DIV/0!</v>
      </c>
      <c r="BO32" s="3" t="e">
        <f t="shared" si="143"/>
        <v>#DIV/0!</v>
      </c>
      <c r="BP32" s="3" t="e">
        <f t="shared" si="143"/>
        <v>#DIV/0!</v>
      </c>
      <c r="BQ32" s="3" t="e">
        <f>BQ14/BQ27</f>
        <v>#DIV/0!</v>
      </c>
      <c r="BR32" s="3" t="e">
        <f t="shared" si="143"/>
        <v>#DIV/0!</v>
      </c>
      <c r="BS32" s="3" t="e">
        <f t="shared" si="143"/>
        <v>#DIV/0!</v>
      </c>
      <c r="BT32" s="3" t="e">
        <f t="shared" si="143"/>
        <v>#DIV/0!</v>
      </c>
      <c r="BU32" s="3" t="e">
        <f t="shared" ref="BU32" si="144">BU14/BU27</f>
        <v>#DIV/0!</v>
      </c>
      <c r="BV32" s="3" t="e">
        <f t="shared" si="143"/>
        <v>#DIV/0!</v>
      </c>
      <c r="BW32" s="3" t="e">
        <f t="shared" si="143"/>
        <v>#DIV/0!</v>
      </c>
      <c r="BX32" s="3" t="e">
        <f t="shared" si="143"/>
        <v>#DIV/0!</v>
      </c>
      <c r="BY32" s="3" t="e">
        <f t="shared" si="143"/>
        <v>#DIV/0!</v>
      </c>
      <c r="BZ32" s="3" t="e">
        <f t="shared" si="143"/>
        <v>#DIV/0!</v>
      </c>
      <c r="CA32" s="3" t="e">
        <f t="shared" si="143"/>
        <v>#DIV/0!</v>
      </c>
      <c r="CB32" s="3" t="e">
        <f t="shared" si="143"/>
        <v>#DIV/0!</v>
      </c>
      <c r="CC32" s="3" t="e">
        <f t="shared" si="143"/>
        <v>#DIV/0!</v>
      </c>
      <c r="CD32" s="3" t="e">
        <f t="shared" si="143"/>
        <v>#DIV/0!</v>
      </c>
      <c r="CE32" s="3" t="e">
        <f t="shared" ref="CE32" si="145">CE14/CE27</f>
        <v>#DIV/0!</v>
      </c>
      <c r="CF32" s="3" t="e">
        <f t="shared" si="143"/>
        <v>#DIV/0!</v>
      </c>
      <c r="CG32" s="3" t="e">
        <f t="shared" si="143"/>
        <v>#DIV/0!</v>
      </c>
      <c r="CH32" s="3" t="e">
        <f t="shared" si="143"/>
        <v>#DIV/0!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46">(C6/C33)*100</f>
        <v>#DIV/0!</v>
      </c>
      <c r="D34" s="3" t="e">
        <f t="shared" ref="D34" si="147">(D6/D33)*100</f>
        <v>#DIV/0!</v>
      </c>
      <c r="E34" s="3" t="e">
        <f t="shared" si="146"/>
        <v>#DIV/0!</v>
      </c>
      <c r="F34" s="3" t="e">
        <f t="shared" si="146"/>
        <v>#DIV/0!</v>
      </c>
      <c r="G34" s="3" t="e">
        <f t="shared" si="146"/>
        <v>#DIV/0!</v>
      </c>
      <c r="H34" s="3" t="e">
        <f t="shared" si="146"/>
        <v>#DIV/0!</v>
      </c>
      <c r="I34" s="3" t="e">
        <f t="shared" si="146"/>
        <v>#DIV/0!</v>
      </c>
      <c r="J34" s="3" t="e">
        <f t="shared" si="146"/>
        <v>#DIV/0!</v>
      </c>
      <c r="K34" s="3" t="e">
        <f t="shared" si="146"/>
        <v>#DIV/0!</v>
      </c>
      <c r="L34" s="3" t="e">
        <f t="shared" si="146"/>
        <v>#DIV/0!</v>
      </c>
      <c r="M34" s="3" t="e">
        <f t="shared" si="146"/>
        <v>#DIV/0!</v>
      </c>
      <c r="N34" s="3" t="e">
        <f t="shared" si="146"/>
        <v>#DIV/0!</v>
      </c>
      <c r="O34" s="3" t="e">
        <f t="shared" si="146"/>
        <v>#DIV/0!</v>
      </c>
      <c r="P34" s="3" t="e">
        <f t="shared" ref="P34" si="148">(P6/P33)*100</f>
        <v>#DIV/0!</v>
      </c>
      <c r="Q34" s="3" t="e">
        <f t="shared" si="146"/>
        <v>#DIV/0!</v>
      </c>
      <c r="R34" s="3" t="e">
        <f t="shared" si="146"/>
        <v>#DIV/0!</v>
      </c>
      <c r="S34" s="3" t="e">
        <f>(S6/S33)*100</f>
        <v>#DIV/0!</v>
      </c>
      <c r="T34" s="3" t="e">
        <f t="shared" si="146"/>
        <v>#DIV/0!</v>
      </c>
      <c r="U34" s="3" t="e">
        <f t="shared" si="146"/>
        <v>#DIV/0!</v>
      </c>
      <c r="V34" s="3" t="e">
        <f t="shared" si="146"/>
        <v>#DIV/0!</v>
      </c>
      <c r="W34" s="3" t="e">
        <f t="shared" si="146"/>
        <v>#DIV/0!</v>
      </c>
      <c r="X34" s="3" t="e">
        <f t="shared" si="146"/>
        <v>#DIV/0!</v>
      </c>
      <c r="Y34" s="3" t="e">
        <f t="shared" si="146"/>
        <v>#DIV/0!</v>
      </c>
      <c r="Z34" s="3" t="e">
        <f t="shared" ref="Z34" si="149">(Z6/Z33)*100</f>
        <v>#DIV/0!</v>
      </c>
      <c r="AA34" s="3" t="e">
        <f t="shared" si="146"/>
        <v>#DIV/0!</v>
      </c>
      <c r="AB34" s="3" t="e">
        <f t="shared" si="146"/>
        <v>#DIV/0!</v>
      </c>
      <c r="AC34" s="3" t="e">
        <f t="shared" si="146"/>
        <v>#DIV/0!</v>
      </c>
      <c r="AD34" s="3" t="e">
        <f t="shared" si="146"/>
        <v>#DIV/0!</v>
      </c>
      <c r="AE34" s="3" t="e">
        <f t="shared" si="146"/>
        <v>#DIV/0!</v>
      </c>
      <c r="AF34" s="3" t="e">
        <f t="shared" si="146"/>
        <v>#DIV/0!</v>
      </c>
      <c r="AG34" s="3" t="e">
        <f t="shared" si="146"/>
        <v>#DIV/0!</v>
      </c>
      <c r="AH34" s="3" t="e">
        <f t="shared" si="146"/>
        <v>#DIV/0!</v>
      </c>
      <c r="AI34" s="3" t="e">
        <f t="shared" si="146"/>
        <v>#DIV/0!</v>
      </c>
      <c r="AJ34" s="3" t="e">
        <f t="shared" si="146"/>
        <v>#DIV/0!</v>
      </c>
      <c r="AK34" s="3" t="e">
        <f t="shared" si="146"/>
        <v>#DIV/0!</v>
      </c>
      <c r="AL34" s="3" t="e">
        <f t="shared" si="146"/>
        <v>#DIV/0!</v>
      </c>
      <c r="AM34" s="3" t="e">
        <f t="shared" si="146"/>
        <v>#DIV/0!</v>
      </c>
      <c r="AN34" s="3" t="e">
        <f t="shared" ref="AN34:AO34" si="150">(AN6/AN33)*100</f>
        <v>#DIV/0!</v>
      </c>
      <c r="AO34" s="3" t="e">
        <f t="shared" si="150"/>
        <v>#DIV/0!</v>
      </c>
      <c r="AP34" s="3" t="e">
        <f t="shared" si="146"/>
        <v>#DIV/0!</v>
      </c>
      <c r="AQ34" s="3" t="e">
        <f t="shared" si="146"/>
        <v>#DIV/0!</v>
      </c>
      <c r="AR34" s="3" t="e">
        <f t="shared" si="146"/>
        <v>#DIV/0!</v>
      </c>
      <c r="AS34" s="3" t="e">
        <f t="shared" si="146"/>
        <v>#DIV/0!</v>
      </c>
      <c r="AT34" s="3" t="e">
        <f t="shared" si="146"/>
        <v>#DIV/0!</v>
      </c>
      <c r="AU34" s="3" t="e">
        <f t="shared" si="146"/>
        <v>#DIV/0!</v>
      </c>
      <c r="AV34" s="3" t="e">
        <f t="shared" si="146"/>
        <v>#DIV/0!</v>
      </c>
      <c r="AW34" s="3" t="e">
        <f t="shared" si="146"/>
        <v>#DIV/0!</v>
      </c>
      <c r="AX34" s="3" t="e">
        <f t="shared" ref="AX34" si="151">(AX6/AX33)*100</f>
        <v>#DIV/0!</v>
      </c>
      <c r="AY34" s="3" t="e">
        <f t="shared" si="146"/>
        <v>#DIV/0!</v>
      </c>
      <c r="AZ34" s="3" t="e">
        <f t="shared" si="146"/>
        <v>#DIV/0!</v>
      </c>
      <c r="BA34" s="3" t="e">
        <f t="shared" ref="BA34" si="152">(BA6/BA33)*100</f>
        <v>#DIV/0!</v>
      </c>
      <c r="BB34" s="3" t="e">
        <f t="shared" si="146"/>
        <v>#DIV/0!</v>
      </c>
      <c r="BC34" s="3" t="e">
        <f t="shared" ref="BC34" si="153">(BC6/BC33)*100</f>
        <v>#DIV/0!</v>
      </c>
      <c r="BD34" s="3" t="e">
        <f t="shared" ref="BD34" si="154">(BD6/BD33)*100</f>
        <v>#DIV/0!</v>
      </c>
      <c r="BE34" s="3" t="e">
        <f t="shared" si="146"/>
        <v>#DIV/0!</v>
      </c>
      <c r="BF34" s="3" t="e">
        <f t="shared" si="146"/>
        <v>#DIV/0!</v>
      </c>
      <c r="BG34" s="3" t="e">
        <f t="shared" si="146"/>
        <v>#DIV/0!</v>
      </c>
      <c r="BH34" s="3" t="e">
        <f t="shared" si="146"/>
        <v>#DIV/0!</v>
      </c>
      <c r="BI34" s="3" t="e">
        <f t="shared" si="146"/>
        <v>#DIV/0!</v>
      </c>
      <c r="BJ34" s="3" t="e">
        <f t="shared" ref="BJ34" si="155">(BJ6/BJ33)*100</f>
        <v>#DIV/0!</v>
      </c>
      <c r="BK34" s="3" t="e">
        <f t="shared" si="146"/>
        <v>#DIV/0!</v>
      </c>
      <c r="BL34" s="3" t="e">
        <f>(BL6/BL33)*100</f>
        <v>#DIV/0!</v>
      </c>
      <c r="BM34" s="3" t="e">
        <f t="shared" ref="BM34:CH34" si="156">(BM6/BM33)*100</f>
        <v>#DIV/0!</v>
      </c>
      <c r="BN34" s="3" t="e">
        <f t="shared" si="156"/>
        <v>#DIV/0!</v>
      </c>
      <c r="BO34" s="3" t="e">
        <f t="shared" si="156"/>
        <v>#DIV/0!</v>
      </c>
      <c r="BP34" s="3" t="e">
        <f t="shared" si="156"/>
        <v>#DIV/0!</v>
      </c>
      <c r="BQ34" s="3" t="e">
        <f>(BQ6/BQ33)*100</f>
        <v>#DIV/0!</v>
      </c>
      <c r="BR34" s="3" t="e">
        <f t="shared" si="156"/>
        <v>#DIV/0!</v>
      </c>
      <c r="BS34" s="3" t="e">
        <f t="shared" si="156"/>
        <v>#DIV/0!</v>
      </c>
      <c r="BT34" s="3" t="e">
        <f t="shared" si="156"/>
        <v>#DIV/0!</v>
      </c>
      <c r="BU34" s="3" t="e">
        <f t="shared" ref="BU34" si="157">(BU6/BU33)*100</f>
        <v>#DIV/0!</v>
      </c>
      <c r="BV34" s="3" t="e">
        <f t="shared" si="156"/>
        <v>#DIV/0!</v>
      </c>
      <c r="BW34" s="3" t="e">
        <f t="shared" si="156"/>
        <v>#DIV/0!</v>
      </c>
      <c r="BX34" s="3" t="e">
        <f t="shared" si="156"/>
        <v>#DIV/0!</v>
      </c>
      <c r="BY34" s="3" t="e">
        <f t="shared" si="156"/>
        <v>#DIV/0!</v>
      </c>
      <c r="BZ34" s="3" t="e">
        <f t="shared" si="156"/>
        <v>#DIV/0!</v>
      </c>
      <c r="CA34" s="3" t="e">
        <f t="shared" si="156"/>
        <v>#DIV/0!</v>
      </c>
      <c r="CB34" s="3" t="e">
        <f t="shared" si="156"/>
        <v>#DIV/0!</v>
      </c>
      <c r="CC34" s="3" t="e">
        <f t="shared" si="156"/>
        <v>#DIV/0!</v>
      </c>
      <c r="CD34" s="3" t="e">
        <f t="shared" si="156"/>
        <v>#DIV/0!</v>
      </c>
      <c r="CE34" s="3" t="e">
        <f t="shared" ref="CE34" si="158">(CE6/CE33)*100</f>
        <v>#DIV/0!</v>
      </c>
      <c r="CF34" s="3" t="e">
        <f t="shared" si="156"/>
        <v>#DIV/0!</v>
      </c>
      <c r="CG34" s="3" t="e">
        <f t="shared" si="156"/>
        <v>#DIV/0!</v>
      </c>
      <c r="CH34" s="3" t="e">
        <f t="shared" si="156"/>
        <v>#DIV/0!</v>
      </c>
      <c r="CI34" s="2"/>
    </row>
    <row r="35" spans="1:87" x14ac:dyDescent="0.2">
      <c r="A35" s="1" t="s">
        <v>48</v>
      </c>
      <c r="B35" s="1"/>
      <c r="C35" s="3" t="e">
        <f t="shared" ref="C35:BK35" si="159">(SUM(C5:C7,C11)/C33)*100</f>
        <v>#DIV/0!</v>
      </c>
      <c r="D35" s="3" t="e">
        <f t="shared" ref="D35" si="160">(SUM(D5:D7,D11)/D33)*100</f>
        <v>#DIV/0!</v>
      </c>
      <c r="E35" s="3" t="e">
        <f t="shared" si="159"/>
        <v>#DIV/0!</v>
      </c>
      <c r="F35" s="3" t="e">
        <f t="shared" si="159"/>
        <v>#DIV/0!</v>
      </c>
      <c r="G35" s="3" t="e">
        <f t="shared" si="159"/>
        <v>#DIV/0!</v>
      </c>
      <c r="H35" s="3" t="e">
        <f t="shared" si="159"/>
        <v>#DIV/0!</v>
      </c>
      <c r="I35" s="3" t="e">
        <f t="shared" si="159"/>
        <v>#DIV/0!</v>
      </c>
      <c r="J35" s="3" t="e">
        <f t="shared" si="159"/>
        <v>#DIV/0!</v>
      </c>
      <c r="K35" s="3" t="e">
        <f t="shared" si="159"/>
        <v>#DIV/0!</v>
      </c>
      <c r="L35" s="3" t="e">
        <f t="shared" si="159"/>
        <v>#DIV/0!</v>
      </c>
      <c r="M35" s="3" t="e">
        <f t="shared" si="159"/>
        <v>#DIV/0!</v>
      </c>
      <c r="N35" s="3" t="e">
        <f t="shared" si="159"/>
        <v>#DIV/0!</v>
      </c>
      <c r="O35" s="3" t="e">
        <f t="shared" si="159"/>
        <v>#DIV/0!</v>
      </c>
      <c r="P35" s="3" t="e">
        <f t="shared" ref="P35" si="161">(SUM(P5:P7,P11)/P33)*100</f>
        <v>#DIV/0!</v>
      </c>
      <c r="Q35" s="3" t="e">
        <f t="shared" si="159"/>
        <v>#DIV/0!</v>
      </c>
      <c r="R35" s="3" t="e">
        <f t="shared" si="159"/>
        <v>#DIV/0!</v>
      </c>
      <c r="S35" s="3" t="e">
        <f>(SUM(S5:S7,S11)/S33)*100</f>
        <v>#DIV/0!</v>
      </c>
      <c r="T35" s="3" t="e">
        <f t="shared" si="159"/>
        <v>#DIV/0!</v>
      </c>
      <c r="U35" s="3" t="e">
        <f t="shared" si="159"/>
        <v>#DIV/0!</v>
      </c>
      <c r="V35" s="3" t="e">
        <f t="shared" si="159"/>
        <v>#DIV/0!</v>
      </c>
      <c r="W35" s="3" t="e">
        <f t="shared" si="159"/>
        <v>#DIV/0!</v>
      </c>
      <c r="X35" s="3" t="e">
        <f t="shared" si="159"/>
        <v>#DIV/0!</v>
      </c>
      <c r="Y35" s="3" t="e">
        <f t="shared" si="159"/>
        <v>#DIV/0!</v>
      </c>
      <c r="Z35" s="3" t="e">
        <f t="shared" ref="Z35" si="162">(SUM(Z5:Z7,Z11)/Z33)*100</f>
        <v>#DIV/0!</v>
      </c>
      <c r="AA35" s="3" t="e">
        <f t="shared" si="159"/>
        <v>#DIV/0!</v>
      </c>
      <c r="AB35" s="3" t="e">
        <f t="shared" si="159"/>
        <v>#DIV/0!</v>
      </c>
      <c r="AC35" s="3" t="e">
        <f t="shared" si="159"/>
        <v>#DIV/0!</v>
      </c>
      <c r="AD35" s="3" t="e">
        <f t="shared" si="159"/>
        <v>#DIV/0!</v>
      </c>
      <c r="AE35" s="3" t="e">
        <f t="shared" si="159"/>
        <v>#DIV/0!</v>
      </c>
      <c r="AF35" s="3" t="e">
        <f t="shared" si="159"/>
        <v>#DIV/0!</v>
      </c>
      <c r="AG35" s="3" t="e">
        <f t="shared" si="159"/>
        <v>#DIV/0!</v>
      </c>
      <c r="AH35" s="3" t="e">
        <f t="shared" si="159"/>
        <v>#DIV/0!</v>
      </c>
      <c r="AI35" s="3" t="e">
        <f t="shared" si="159"/>
        <v>#DIV/0!</v>
      </c>
      <c r="AJ35" s="3" t="e">
        <f t="shared" si="159"/>
        <v>#DIV/0!</v>
      </c>
      <c r="AK35" s="3" t="e">
        <f t="shared" si="159"/>
        <v>#DIV/0!</v>
      </c>
      <c r="AL35" s="3" t="e">
        <f t="shared" si="159"/>
        <v>#DIV/0!</v>
      </c>
      <c r="AM35" s="3" t="e">
        <f t="shared" si="159"/>
        <v>#DIV/0!</v>
      </c>
      <c r="AN35" s="3" t="e">
        <f t="shared" ref="AN35:AO35" si="163">(SUM(AN5:AN7,AN11)/AN33)*100</f>
        <v>#DIV/0!</v>
      </c>
      <c r="AO35" s="3" t="e">
        <f t="shared" si="163"/>
        <v>#DIV/0!</v>
      </c>
      <c r="AP35" s="3" t="e">
        <f t="shared" si="159"/>
        <v>#DIV/0!</v>
      </c>
      <c r="AQ35" s="3" t="e">
        <f t="shared" si="159"/>
        <v>#DIV/0!</v>
      </c>
      <c r="AR35" s="3" t="e">
        <f t="shared" si="159"/>
        <v>#DIV/0!</v>
      </c>
      <c r="AS35" s="3" t="e">
        <f t="shared" si="159"/>
        <v>#DIV/0!</v>
      </c>
      <c r="AT35" s="3" t="e">
        <f t="shared" si="159"/>
        <v>#DIV/0!</v>
      </c>
      <c r="AU35" s="3" t="e">
        <f t="shared" si="159"/>
        <v>#DIV/0!</v>
      </c>
      <c r="AV35" s="3" t="e">
        <f t="shared" si="159"/>
        <v>#DIV/0!</v>
      </c>
      <c r="AW35" s="3" t="e">
        <f t="shared" si="159"/>
        <v>#DIV/0!</v>
      </c>
      <c r="AX35" s="3" t="e">
        <f t="shared" ref="AX35" si="164">(SUM(AX5:AX7,AX11)/AX33)*100</f>
        <v>#DIV/0!</v>
      </c>
      <c r="AY35" s="3" t="e">
        <f t="shared" si="159"/>
        <v>#DIV/0!</v>
      </c>
      <c r="AZ35" s="3" t="e">
        <f t="shared" si="159"/>
        <v>#DIV/0!</v>
      </c>
      <c r="BA35" s="3" t="e">
        <f t="shared" ref="BA35" si="165">(SUM(BA5:BA7,BA11)/BA33)*100</f>
        <v>#DIV/0!</v>
      </c>
      <c r="BB35" s="3" t="e">
        <f t="shared" si="159"/>
        <v>#DIV/0!</v>
      </c>
      <c r="BC35" s="3" t="e">
        <f t="shared" ref="BC35" si="166">(SUM(BC5:BC7,BC11)/BC33)*100</f>
        <v>#DIV/0!</v>
      </c>
      <c r="BD35" s="3" t="e">
        <f t="shared" ref="BD35" si="167">(SUM(BD5:BD7,BD11)/BD33)*100</f>
        <v>#DIV/0!</v>
      </c>
      <c r="BE35" s="3" t="e">
        <f t="shared" si="159"/>
        <v>#DIV/0!</v>
      </c>
      <c r="BF35" s="3" t="e">
        <f t="shared" si="159"/>
        <v>#DIV/0!</v>
      </c>
      <c r="BG35" s="3" t="e">
        <f t="shared" si="159"/>
        <v>#DIV/0!</v>
      </c>
      <c r="BH35" s="3" t="e">
        <f t="shared" si="159"/>
        <v>#DIV/0!</v>
      </c>
      <c r="BI35" s="3" t="e">
        <f t="shared" si="159"/>
        <v>#DIV/0!</v>
      </c>
      <c r="BJ35" s="3" t="e">
        <f t="shared" ref="BJ35" si="168">(SUM(BJ5:BJ7,BJ11)/BJ33)*100</f>
        <v>#DIV/0!</v>
      </c>
      <c r="BK35" s="3" t="e">
        <f t="shared" si="159"/>
        <v>#DIV/0!</v>
      </c>
      <c r="BL35" s="3" t="e">
        <f>(SUM(BL5:BL7,BL11)/BL33)*100</f>
        <v>#DIV/0!</v>
      </c>
      <c r="BM35" s="3" t="e">
        <f t="shared" ref="BM35:CH35" si="169">(SUM(BM5:BM7,BM11)/BM33)*100</f>
        <v>#DIV/0!</v>
      </c>
      <c r="BN35" s="3" t="e">
        <f t="shared" si="169"/>
        <v>#DIV/0!</v>
      </c>
      <c r="BO35" s="3" t="e">
        <f t="shared" si="169"/>
        <v>#DIV/0!</v>
      </c>
      <c r="BP35" s="3" t="e">
        <f t="shared" si="169"/>
        <v>#DIV/0!</v>
      </c>
      <c r="BQ35" s="3" t="e">
        <f>(SUM(BQ5:BQ7,BQ11)/BQ33)*100</f>
        <v>#DIV/0!</v>
      </c>
      <c r="BR35" s="3" t="e">
        <f t="shared" si="169"/>
        <v>#DIV/0!</v>
      </c>
      <c r="BS35" s="3" t="e">
        <f t="shared" si="169"/>
        <v>#DIV/0!</v>
      </c>
      <c r="BT35" s="3" t="e">
        <f t="shared" si="169"/>
        <v>#DIV/0!</v>
      </c>
      <c r="BU35" s="3" t="e">
        <f t="shared" ref="BU35" si="170">(SUM(BU5:BU7,BU11)/BU33)*100</f>
        <v>#DIV/0!</v>
      </c>
      <c r="BV35" s="3" t="e">
        <f t="shared" si="169"/>
        <v>#DIV/0!</v>
      </c>
      <c r="BW35" s="3" t="e">
        <f t="shared" si="169"/>
        <v>#DIV/0!</v>
      </c>
      <c r="BX35" s="3" t="e">
        <f t="shared" si="169"/>
        <v>#DIV/0!</v>
      </c>
      <c r="BY35" s="3" t="e">
        <f t="shared" si="169"/>
        <v>#DIV/0!</v>
      </c>
      <c r="BZ35" s="3" t="e">
        <f t="shared" si="169"/>
        <v>#DIV/0!</v>
      </c>
      <c r="CA35" s="3" t="e">
        <f t="shared" si="169"/>
        <v>#DIV/0!</v>
      </c>
      <c r="CB35" s="3" t="e">
        <f t="shared" si="169"/>
        <v>#DIV/0!</v>
      </c>
      <c r="CC35" s="3" t="e">
        <f t="shared" si="169"/>
        <v>#DIV/0!</v>
      </c>
      <c r="CD35" s="3" t="e">
        <f t="shared" si="169"/>
        <v>#DIV/0!</v>
      </c>
      <c r="CE35" s="3" t="e">
        <f t="shared" ref="CE35" si="171">(SUM(CE5:CE7,CE11)/CE33)*100</f>
        <v>#DIV/0!</v>
      </c>
      <c r="CF35" s="3" t="e">
        <f t="shared" si="169"/>
        <v>#DIV/0!</v>
      </c>
      <c r="CG35" s="3" t="e">
        <f t="shared" si="169"/>
        <v>#DIV/0!</v>
      </c>
      <c r="CH35" s="3" t="e">
        <f t="shared" si="169"/>
        <v>#DIV/0!</v>
      </c>
      <c r="CI35" s="2"/>
    </row>
    <row r="36" spans="1:87" x14ac:dyDescent="0.2">
      <c r="A36" s="1" t="s">
        <v>49</v>
      </c>
      <c r="B36" s="1"/>
      <c r="C36" s="3" t="e">
        <f t="shared" ref="C36:BK36" si="172">(C19/C33)*100</f>
        <v>#DIV/0!</v>
      </c>
      <c r="D36" s="3" t="e">
        <f t="shared" ref="D36" si="173">(D19/D33)*100</f>
        <v>#DIV/0!</v>
      </c>
      <c r="E36" s="3" t="e">
        <f t="shared" si="172"/>
        <v>#DIV/0!</v>
      </c>
      <c r="F36" s="3" t="e">
        <f t="shared" si="172"/>
        <v>#DIV/0!</v>
      </c>
      <c r="G36" s="3" t="e">
        <f t="shared" si="172"/>
        <v>#DIV/0!</v>
      </c>
      <c r="H36" s="3" t="e">
        <f t="shared" si="172"/>
        <v>#DIV/0!</v>
      </c>
      <c r="I36" s="3" t="e">
        <f t="shared" si="172"/>
        <v>#DIV/0!</v>
      </c>
      <c r="J36" s="3" t="e">
        <f t="shared" si="172"/>
        <v>#DIV/0!</v>
      </c>
      <c r="K36" s="3" t="e">
        <f t="shared" si="172"/>
        <v>#DIV/0!</v>
      </c>
      <c r="L36" s="3" t="e">
        <f t="shared" si="172"/>
        <v>#DIV/0!</v>
      </c>
      <c r="M36" s="3" t="e">
        <f t="shared" si="172"/>
        <v>#DIV/0!</v>
      </c>
      <c r="N36" s="3" t="e">
        <f t="shared" si="172"/>
        <v>#DIV/0!</v>
      </c>
      <c r="O36" s="3" t="e">
        <f t="shared" si="172"/>
        <v>#DIV/0!</v>
      </c>
      <c r="P36" s="3" t="e">
        <f t="shared" ref="P36" si="174">(P19/P33)*100</f>
        <v>#DIV/0!</v>
      </c>
      <c r="Q36" s="3" t="e">
        <f t="shared" si="172"/>
        <v>#DIV/0!</v>
      </c>
      <c r="R36" s="3" t="e">
        <f t="shared" si="172"/>
        <v>#DIV/0!</v>
      </c>
      <c r="S36" s="3" t="e">
        <f>(S19/S33)*100</f>
        <v>#DIV/0!</v>
      </c>
      <c r="T36" s="3" t="e">
        <f t="shared" si="172"/>
        <v>#DIV/0!</v>
      </c>
      <c r="U36" s="3" t="e">
        <f t="shared" si="172"/>
        <v>#DIV/0!</v>
      </c>
      <c r="V36" s="3" t="e">
        <f t="shared" si="172"/>
        <v>#DIV/0!</v>
      </c>
      <c r="W36" s="3" t="e">
        <f t="shared" si="172"/>
        <v>#DIV/0!</v>
      </c>
      <c r="X36" s="3" t="e">
        <f t="shared" si="172"/>
        <v>#DIV/0!</v>
      </c>
      <c r="Y36" s="3" t="e">
        <f t="shared" si="172"/>
        <v>#DIV/0!</v>
      </c>
      <c r="Z36" s="3" t="e">
        <f t="shared" ref="Z36" si="175">(Z19/Z33)*100</f>
        <v>#DIV/0!</v>
      </c>
      <c r="AA36" s="3" t="e">
        <f t="shared" si="172"/>
        <v>#DIV/0!</v>
      </c>
      <c r="AB36" s="3" t="e">
        <f t="shared" si="172"/>
        <v>#DIV/0!</v>
      </c>
      <c r="AC36" s="3" t="e">
        <f t="shared" si="172"/>
        <v>#DIV/0!</v>
      </c>
      <c r="AD36" s="3" t="e">
        <f t="shared" si="172"/>
        <v>#DIV/0!</v>
      </c>
      <c r="AE36" s="3" t="e">
        <f t="shared" si="172"/>
        <v>#DIV/0!</v>
      </c>
      <c r="AF36" s="3" t="e">
        <f t="shared" si="172"/>
        <v>#DIV/0!</v>
      </c>
      <c r="AG36" s="3" t="e">
        <f t="shared" si="172"/>
        <v>#DIV/0!</v>
      </c>
      <c r="AH36" s="3" t="e">
        <f t="shared" si="172"/>
        <v>#DIV/0!</v>
      </c>
      <c r="AI36" s="3" t="e">
        <f t="shared" si="172"/>
        <v>#DIV/0!</v>
      </c>
      <c r="AJ36" s="3" t="e">
        <f t="shared" si="172"/>
        <v>#DIV/0!</v>
      </c>
      <c r="AK36" s="3" t="e">
        <f t="shared" si="172"/>
        <v>#DIV/0!</v>
      </c>
      <c r="AL36" s="3" t="e">
        <f t="shared" si="172"/>
        <v>#DIV/0!</v>
      </c>
      <c r="AM36" s="3" t="e">
        <f t="shared" si="172"/>
        <v>#DIV/0!</v>
      </c>
      <c r="AN36" s="3" t="e">
        <f t="shared" ref="AN36:AO36" si="176">(AN19/AN33)*100</f>
        <v>#DIV/0!</v>
      </c>
      <c r="AO36" s="3" t="e">
        <f t="shared" si="176"/>
        <v>#DIV/0!</v>
      </c>
      <c r="AP36" s="3" t="e">
        <f t="shared" si="172"/>
        <v>#DIV/0!</v>
      </c>
      <c r="AQ36" s="3" t="e">
        <f t="shared" si="172"/>
        <v>#DIV/0!</v>
      </c>
      <c r="AR36" s="3" t="e">
        <f t="shared" si="172"/>
        <v>#DIV/0!</v>
      </c>
      <c r="AS36" s="3" t="e">
        <f t="shared" si="172"/>
        <v>#DIV/0!</v>
      </c>
      <c r="AT36" s="3" t="e">
        <f t="shared" si="172"/>
        <v>#DIV/0!</v>
      </c>
      <c r="AU36" s="3" t="e">
        <f t="shared" si="172"/>
        <v>#DIV/0!</v>
      </c>
      <c r="AV36" s="3" t="e">
        <f t="shared" si="172"/>
        <v>#DIV/0!</v>
      </c>
      <c r="AW36" s="3" t="e">
        <f t="shared" si="172"/>
        <v>#DIV/0!</v>
      </c>
      <c r="AX36" s="3" t="e">
        <f t="shared" ref="AX36" si="177">(AX19/AX33)*100</f>
        <v>#DIV/0!</v>
      </c>
      <c r="AY36" s="3" t="e">
        <f t="shared" si="172"/>
        <v>#DIV/0!</v>
      </c>
      <c r="AZ36" s="3" t="e">
        <f t="shared" si="172"/>
        <v>#DIV/0!</v>
      </c>
      <c r="BA36" s="3" t="e">
        <f t="shared" ref="BA36" si="178">(BA19/BA33)*100</f>
        <v>#DIV/0!</v>
      </c>
      <c r="BB36" s="3" t="e">
        <f t="shared" si="172"/>
        <v>#DIV/0!</v>
      </c>
      <c r="BC36" s="3" t="e">
        <f t="shared" ref="BC36" si="179">(BC19/BC33)*100</f>
        <v>#DIV/0!</v>
      </c>
      <c r="BD36" s="3" t="e">
        <f t="shared" ref="BD36" si="180">(BD19/BD33)*100</f>
        <v>#DIV/0!</v>
      </c>
      <c r="BE36" s="3" t="e">
        <f t="shared" si="172"/>
        <v>#DIV/0!</v>
      </c>
      <c r="BF36" s="3" t="e">
        <f t="shared" si="172"/>
        <v>#DIV/0!</v>
      </c>
      <c r="BG36" s="3" t="e">
        <f t="shared" si="172"/>
        <v>#DIV/0!</v>
      </c>
      <c r="BH36" s="3" t="e">
        <f t="shared" si="172"/>
        <v>#DIV/0!</v>
      </c>
      <c r="BI36" s="3" t="e">
        <f t="shared" si="172"/>
        <v>#DIV/0!</v>
      </c>
      <c r="BJ36" s="3" t="e">
        <f t="shared" ref="BJ36" si="181">(BJ19/BJ33)*100</f>
        <v>#DIV/0!</v>
      </c>
      <c r="BK36" s="3" t="e">
        <f t="shared" si="172"/>
        <v>#DIV/0!</v>
      </c>
      <c r="BL36" s="3" t="e">
        <f>(BL19/BL33)*100</f>
        <v>#DIV/0!</v>
      </c>
      <c r="BM36" s="3" t="e">
        <f t="shared" ref="BM36:CH36" si="182">(BM19/BM33)*100</f>
        <v>#DIV/0!</v>
      </c>
      <c r="BN36" s="3" t="e">
        <f t="shared" si="182"/>
        <v>#DIV/0!</v>
      </c>
      <c r="BO36" s="3" t="e">
        <f t="shared" si="182"/>
        <v>#DIV/0!</v>
      </c>
      <c r="BP36" s="3" t="e">
        <f t="shared" si="182"/>
        <v>#DIV/0!</v>
      </c>
      <c r="BQ36" s="3" t="e">
        <f>(BQ19/BQ33)*100</f>
        <v>#DIV/0!</v>
      </c>
      <c r="BR36" s="3" t="e">
        <f t="shared" si="182"/>
        <v>#DIV/0!</v>
      </c>
      <c r="BS36" s="3" t="e">
        <f t="shared" si="182"/>
        <v>#DIV/0!</v>
      </c>
      <c r="BT36" s="3" t="e">
        <f t="shared" si="182"/>
        <v>#DIV/0!</v>
      </c>
      <c r="BU36" s="3" t="e">
        <f t="shared" ref="BU36" si="183">(BU19/BU33)*100</f>
        <v>#DIV/0!</v>
      </c>
      <c r="BV36" s="3" t="e">
        <f t="shared" si="182"/>
        <v>#DIV/0!</v>
      </c>
      <c r="BW36" s="3" t="e">
        <f t="shared" si="182"/>
        <v>#DIV/0!</v>
      </c>
      <c r="BX36" s="3" t="e">
        <f t="shared" si="182"/>
        <v>#DIV/0!</v>
      </c>
      <c r="BY36" s="3" t="e">
        <f t="shared" si="182"/>
        <v>#DIV/0!</v>
      </c>
      <c r="BZ36" s="3" t="e">
        <f t="shared" si="182"/>
        <v>#DIV/0!</v>
      </c>
      <c r="CA36" s="3" t="e">
        <f t="shared" si="182"/>
        <v>#DIV/0!</v>
      </c>
      <c r="CB36" s="3" t="e">
        <f t="shared" si="182"/>
        <v>#DIV/0!</v>
      </c>
      <c r="CC36" s="3" t="e">
        <f t="shared" si="182"/>
        <v>#DIV/0!</v>
      </c>
      <c r="CD36" s="3" t="e">
        <f t="shared" si="182"/>
        <v>#DIV/0!</v>
      </c>
      <c r="CE36" s="3" t="e">
        <f t="shared" ref="CE36" si="184">(CE19/CE33)*100</f>
        <v>#DIV/0!</v>
      </c>
      <c r="CF36" s="3" t="e">
        <f t="shared" si="182"/>
        <v>#DIV/0!</v>
      </c>
      <c r="CG36" s="3" t="e">
        <f t="shared" si="182"/>
        <v>#DIV/0!</v>
      </c>
      <c r="CH36" s="3" t="e">
        <f t="shared" si="182"/>
        <v>#DIV/0!</v>
      </c>
      <c r="CI36" s="2"/>
    </row>
    <row r="37" spans="1:87" x14ac:dyDescent="0.2">
      <c r="A37" s="1" t="s">
        <v>50</v>
      </c>
      <c r="B37" s="1"/>
      <c r="C37" s="3" t="e">
        <f t="shared" ref="C37:BK37" si="185">(SUM(C18:C19,C24)/C33)*100</f>
        <v>#DIV/0!</v>
      </c>
      <c r="D37" s="3" t="e">
        <f t="shared" ref="D37" si="186">(SUM(D18:D19,D24)/D33)*100</f>
        <v>#DIV/0!</v>
      </c>
      <c r="E37" s="3" t="e">
        <f t="shared" si="185"/>
        <v>#DIV/0!</v>
      </c>
      <c r="F37" s="3" t="e">
        <f t="shared" si="185"/>
        <v>#DIV/0!</v>
      </c>
      <c r="G37" s="3" t="e">
        <f t="shared" si="185"/>
        <v>#DIV/0!</v>
      </c>
      <c r="H37" s="3" t="e">
        <f t="shared" si="185"/>
        <v>#DIV/0!</v>
      </c>
      <c r="I37" s="3" t="e">
        <f t="shared" si="185"/>
        <v>#DIV/0!</v>
      </c>
      <c r="J37" s="3" t="e">
        <f t="shared" si="185"/>
        <v>#DIV/0!</v>
      </c>
      <c r="K37" s="3" t="e">
        <f t="shared" si="185"/>
        <v>#DIV/0!</v>
      </c>
      <c r="L37" s="3" t="e">
        <f t="shared" si="185"/>
        <v>#DIV/0!</v>
      </c>
      <c r="M37" s="3" t="e">
        <f t="shared" si="185"/>
        <v>#DIV/0!</v>
      </c>
      <c r="N37" s="3" t="e">
        <f t="shared" si="185"/>
        <v>#DIV/0!</v>
      </c>
      <c r="O37" s="3" t="e">
        <f t="shared" si="185"/>
        <v>#DIV/0!</v>
      </c>
      <c r="P37" s="3" t="e">
        <f t="shared" ref="P37" si="187">(SUM(P18:P19,P24)/P33)*100</f>
        <v>#DIV/0!</v>
      </c>
      <c r="Q37" s="3" t="e">
        <f t="shared" si="185"/>
        <v>#DIV/0!</v>
      </c>
      <c r="R37" s="3" t="e">
        <f t="shared" si="185"/>
        <v>#DIV/0!</v>
      </c>
      <c r="S37" s="3" t="e">
        <f>(SUM(S18:S19,S24)/S33)*100</f>
        <v>#DIV/0!</v>
      </c>
      <c r="T37" s="3" t="e">
        <f t="shared" si="185"/>
        <v>#DIV/0!</v>
      </c>
      <c r="U37" s="3" t="e">
        <f t="shared" si="185"/>
        <v>#DIV/0!</v>
      </c>
      <c r="V37" s="3" t="e">
        <f t="shared" si="185"/>
        <v>#DIV/0!</v>
      </c>
      <c r="W37" s="3" t="e">
        <f t="shared" si="185"/>
        <v>#DIV/0!</v>
      </c>
      <c r="X37" s="3" t="e">
        <f t="shared" si="185"/>
        <v>#DIV/0!</v>
      </c>
      <c r="Y37" s="3" t="e">
        <f t="shared" si="185"/>
        <v>#DIV/0!</v>
      </c>
      <c r="Z37" s="3" t="e">
        <f t="shared" ref="Z37" si="188">(SUM(Z18:Z19,Z24)/Z33)*100</f>
        <v>#DIV/0!</v>
      </c>
      <c r="AA37" s="3" t="e">
        <f t="shared" si="185"/>
        <v>#DIV/0!</v>
      </c>
      <c r="AB37" s="3" t="e">
        <f t="shared" si="185"/>
        <v>#DIV/0!</v>
      </c>
      <c r="AC37" s="3" t="e">
        <f t="shared" si="185"/>
        <v>#DIV/0!</v>
      </c>
      <c r="AD37" s="3" t="e">
        <f t="shared" si="185"/>
        <v>#DIV/0!</v>
      </c>
      <c r="AE37" s="3" t="e">
        <f t="shared" si="185"/>
        <v>#DIV/0!</v>
      </c>
      <c r="AF37" s="3" t="e">
        <f t="shared" si="185"/>
        <v>#DIV/0!</v>
      </c>
      <c r="AG37" s="3" t="e">
        <f t="shared" si="185"/>
        <v>#DIV/0!</v>
      </c>
      <c r="AH37" s="3" t="e">
        <f t="shared" si="185"/>
        <v>#DIV/0!</v>
      </c>
      <c r="AI37" s="3" t="e">
        <f t="shared" si="185"/>
        <v>#DIV/0!</v>
      </c>
      <c r="AJ37" s="3" t="e">
        <f t="shared" si="185"/>
        <v>#DIV/0!</v>
      </c>
      <c r="AK37" s="3" t="e">
        <f t="shared" si="185"/>
        <v>#DIV/0!</v>
      </c>
      <c r="AL37" s="3" t="e">
        <f t="shared" si="185"/>
        <v>#DIV/0!</v>
      </c>
      <c r="AM37" s="3" t="e">
        <f t="shared" si="185"/>
        <v>#DIV/0!</v>
      </c>
      <c r="AN37" s="3" t="e">
        <f t="shared" ref="AN37:AO37" si="189">(SUM(AN18:AN19,AN24)/AN33)*100</f>
        <v>#DIV/0!</v>
      </c>
      <c r="AO37" s="3" t="e">
        <f t="shared" si="189"/>
        <v>#DIV/0!</v>
      </c>
      <c r="AP37" s="3" t="e">
        <f t="shared" si="185"/>
        <v>#DIV/0!</v>
      </c>
      <c r="AQ37" s="3" t="e">
        <f t="shared" si="185"/>
        <v>#DIV/0!</v>
      </c>
      <c r="AR37" s="3" t="e">
        <f t="shared" si="185"/>
        <v>#DIV/0!</v>
      </c>
      <c r="AS37" s="3" t="e">
        <f t="shared" si="185"/>
        <v>#DIV/0!</v>
      </c>
      <c r="AT37" s="3" t="e">
        <f t="shared" si="185"/>
        <v>#DIV/0!</v>
      </c>
      <c r="AU37" s="3" t="e">
        <f t="shared" si="185"/>
        <v>#DIV/0!</v>
      </c>
      <c r="AV37" s="3" t="e">
        <f t="shared" si="185"/>
        <v>#DIV/0!</v>
      </c>
      <c r="AW37" s="3" t="e">
        <f t="shared" si="185"/>
        <v>#DIV/0!</v>
      </c>
      <c r="AX37" s="3" t="e">
        <f t="shared" ref="AX37" si="190">(SUM(AX18:AX19,AX24)/AX33)*100</f>
        <v>#DIV/0!</v>
      </c>
      <c r="AY37" s="3" t="e">
        <f t="shared" si="185"/>
        <v>#DIV/0!</v>
      </c>
      <c r="AZ37" s="3" t="e">
        <f t="shared" si="185"/>
        <v>#DIV/0!</v>
      </c>
      <c r="BA37" s="3" t="e">
        <f t="shared" ref="BA37" si="191">(SUM(BA18:BA19,BA24)/BA33)*100</f>
        <v>#DIV/0!</v>
      </c>
      <c r="BB37" s="3" t="e">
        <f t="shared" si="185"/>
        <v>#DIV/0!</v>
      </c>
      <c r="BC37" s="3" t="e">
        <f t="shared" ref="BC37" si="192">(SUM(BC18:BC19,BC24)/BC33)*100</f>
        <v>#DIV/0!</v>
      </c>
      <c r="BD37" s="3" t="e">
        <f t="shared" ref="BD37" si="193">(SUM(BD18:BD19,BD24)/BD33)*100</f>
        <v>#DIV/0!</v>
      </c>
      <c r="BE37" s="3" t="e">
        <f t="shared" si="185"/>
        <v>#DIV/0!</v>
      </c>
      <c r="BF37" s="3" t="e">
        <f t="shared" si="185"/>
        <v>#DIV/0!</v>
      </c>
      <c r="BG37" s="3" t="e">
        <f t="shared" si="185"/>
        <v>#DIV/0!</v>
      </c>
      <c r="BH37" s="3" t="e">
        <f t="shared" si="185"/>
        <v>#DIV/0!</v>
      </c>
      <c r="BI37" s="3" t="e">
        <f t="shared" si="185"/>
        <v>#DIV/0!</v>
      </c>
      <c r="BJ37" s="3" t="e">
        <f t="shared" ref="BJ37" si="194">(SUM(BJ18:BJ19,BJ24)/BJ33)*100</f>
        <v>#DIV/0!</v>
      </c>
      <c r="BK37" s="3" t="e">
        <f t="shared" si="185"/>
        <v>#DIV/0!</v>
      </c>
      <c r="BL37" s="3" t="e">
        <f>(SUM(BL18:BL19,BL24)/BL33)*100</f>
        <v>#DIV/0!</v>
      </c>
      <c r="BM37" s="3" t="e">
        <f t="shared" ref="BM37:CH37" si="195">(SUM(BM18:BM19,BM24)/BM33)*100</f>
        <v>#DIV/0!</v>
      </c>
      <c r="BN37" s="3" t="e">
        <f t="shared" si="195"/>
        <v>#DIV/0!</v>
      </c>
      <c r="BO37" s="3" t="e">
        <f t="shared" si="195"/>
        <v>#DIV/0!</v>
      </c>
      <c r="BP37" s="3" t="e">
        <f t="shared" si="195"/>
        <v>#DIV/0!</v>
      </c>
      <c r="BQ37" s="3" t="e">
        <f>(SUM(BQ18:BQ19,BQ24)/BQ33)*100</f>
        <v>#DIV/0!</v>
      </c>
      <c r="BR37" s="3" t="e">
        <f t="shared" si="195"/>
        <v>#DIV/0!</v>
      </c>
      <c r="BS37" s="3" t="e">
        <f t="shared" si="195"/>
        <v>#DIV/0!</v>
      </c>
      <c r="BT37" s="3" t="e">
        <f t="shared" si="195"/>
        <v>#DIV/0!</v>
      </c>
      <c r="BU37" s="3" t="e">
        <f t="shared" ref="BU37" si="196">(SUM(BU18:BU19,BU24)/BU33)*100</f>
        <v>#DIV/0!</v>
      </c>
      <c r="BV37" s="3" t="e">
        <f t="shared" si="195"/>
        <v>#DIV/0!</v>
      </c>
      <c r="BW37" s="3" t="e">
        <f t="shared" si="195"/>
        <v>#DIV/0!</v>
      </c>
      <c r="BX37" s="3" t="e">
        <f t="shared" si="195"/>
        <v>#DIV/0!</v>
      </c>
      <c r="BY37" s="3" t="e">
        <f t="shared" si="195"/>
        <v>#DIV/0!</v>
      </c>
      <c r="BZ37" s="3" t="e">
        <f t="shared" si="195"/>
        <v>#DIV/0!</v>
      </c>
      <c r="CA37" s="3" t="e">
        <f t="shared" si="195"/>
        <v>#DIV/0!</v>
      </c>
      <c r="CB37" s="3" t="e">
        <f t="shared" si="195"/>
        <v>#DIV/0!</v>
      </c>
      <c r="CC37" s="3" t="e">
        <f t="shared" si="195"/>
        <v>#DIV/0!</v>
      </c>
      <c r="CD37" s="3" t="e">
        <f t="shared" si="195"/>
        <v>#DIV/0!</v>
      </c>
      <c r="CE37" s="3" t="e">
        <f t="shared" ref="CE37" si="197">(SUM(CE18:CE19,CE24)/CE33)*100</f>
        <v>#DIV/0!</v>
      </c>
      <c r="CF37" s="3" t="e">
        <f t="shared" si="195"/>
        <v>#DIV/0!</v>
      </c>
      <c r="CG37" s="3" t="e">
        <f t="shared" si="195"/>
        <v>#DIV/0!</v>
      </c>
      <c r="CH37" s="3" t="e">
        <f t="shared" si="195"/>
        <v>#DIV/0!</v>
      </c>
      <c r="CI37" s="2"/>
    </row>
    <row r="38" spans="1:87" x14ac:dyDescent="0.2">
      <c r="A38" s="2" t="s">
        <v>57</v>
      </c>
      <c r="B38" s="2"/>
      <c r="C38" s="10" t="e">
        <f t="shared" ref="C38:BK38" si="198">(SUM(C5:C7,C11)/C14)*100</f>
        <v>#DIV/0!</v>
      </c>
      <c r="D38" s="10" t="e">
        <f t="shared" ref="D38" si="199">(SUM(D5:D7,D11)/D14)*100</f>
        <v>#DIV/0!</v>
      </c>
      <c r="E38" s="10" t="e">
        <f t="shared" si="198"/>
        <v>#DIV/0!</v>
      </c>
      <c r="F38" s="10" t="e">
        <f t="shared" si="198"/>
        <v>#DIV/0!</v>
      </c>
      <c r="G38" s="10" t="e">
        <f t="shared" si="198"/>
        <v>#DIV/0!</v>
      </c>
      <c r="H38" s="10" t="e">
        <f t="shared" si="198"/>
        <v>#DIV/0!</v>
      </c>
      <c r="I38" s="10" t="e">
        <f t="shared" si="198"/>
        <v>#DIV/0!</v>
      </c>
      <c r="J38" s="10" t="e">
        <f t="shared" si="198"/>
        <v>#DIV/0!</v>
      </c>
      <c r="K38" s="10" t="e">
        <f t="shared" si="198"/>
        <v>#DIV/0!</v>
      </c>
      <c r="L38" s="10" t="e">
        <f t="shared" si="198"/>
        <v>#DIV/0!</v>
      </c>
      <c r="M38" s="10" t="e">
        <f t="shared" si="198"/>
        <v>#DIV/0!</v>
      </c>
      <c r="N38" s="10" t="e">
        <f t="shared" si="198"/>
        <v>#DIV/0!</v>
      </c>
      <c r="O38" s="10" t="e">
        <f t="shared" si="198"/>
        <v>#DIV/0!</v>
      </c>
      <c r="P38" s="10" t="e">
        <f t="shared" ref="P38" si="200">(SUM(P5:P7,P11)/P14)*100</f>
        <v>#DIV/0!</v>
      </c>
      <c r="Q38" s="10" t="e">
        <f t="shared" si="198"/>
        <v>#DIV/0!</v>
      </c>
      <c r="R38" s="10" t="e">
        <f t="shared" si="198"/>
        <v>#DIV/0!</v>
      </c>
      <c r="S38" s="10" t="e">
        <f>(SUM(S5:S7,S11)/S14)*100</f>
        <v>#DIV/0!</v>
      </c>
      <c r="T38" s="10" t="e">
        <f t="shared" si="198"/>
        <v>#DIV/0!</v>
      </c>
      <c r="U38" s="10" t="e">
        <f t="shared" si="198"/>
        <v>#DIV/0!</v>
      </c>
      <c r="V38" s="10" t="e">
        <f t="shared" si="198"/>
        <v>#DIV/0!</v>
      </c>
      <c r="W38" s="10" t="e">
        <f t="shared" si="198"/>
        <v>#DIV/0!</v>
      </c>
      <c r="X38" s="10" t="e">
        <f t="shared" si="198"/>
        <v>#DIV/0!</v>
      </c>
      <c r="Y38" s="10" t="e">
        <f t="shared" si="198"/>
        <v>#DIV/0!</v>
      </c>
      <c r="Z38" s="10" t="e">
        <f t="shared" ref="Z38" si="201">(SUM(Z5:Z7,Z11)/Z14)*100</f>
        <v>#DIV/0!</v>
      </c>
      <c r="AA38" s="10" t="e">
        <f t="shared" si="198"/>
        <v>#DIV/0!</v>
      </c>
      <c r="AB38" s="10" t="e">
        <f t="shared" si="198"/>
        <v>#DIV/0!</v>
      </c>
      <c r="AC38" s="10" t="e">
        <f t="shared" si="198"/>
        <v>#DIV/0!</v>
      </c>
      <c r="AD38" s="10" t="e">
        <f t="shared" si="198"/>
        <v>#DIV/0!</v>
      </c>
      <c r="AE38" s="10" t="e">
        <f t="shared" si="198"/>
        <v>#DIV/0!</v>
      </c>
      <c r="AF38" s="10" t="e">
        <f t="shared" si="198"/>
        <v>#DIV/0!</v>
      </c>
      <c r="AG38" s="10" t="e">
        <f t="shared" si="198"/>
        <v>#DIV/0!</v>
      </c>
      <c r="AH38" s="10" t="e">
        <f t="shared" si="198"/>
        <v>#DIV/0!</v>
      </c>
      <c r="AI38" s="10" t="e">
        <f t="shared" si="198"/>
        <v>#DIV/0!</v>
      </c>
      <c r="AJ38" s="10" t="e">
        <f t="shared" si="198"/>
        <v>#DIV/0!</v>
      </c>
      <c r="AK38" s="10" t="e">
        <f t="shared" si="198"/>
        <v>#DIV/0!</v>
      </c>
      <c r="AL38" s="10" t="e">
        <f t="shared" si="198"/>
        <v>#DIV/0!</v>
      </c>
      <c r="AM38" s="10" t="e">
        <f t="shared" si="198"/>
        <v>#DIV/0!</v>
      </c>
      <c r="AN38" s="10" t="e">
        <f t="shared" ref="AN38:AO38" si="202">(SUM(AN5:AN7,AN11)/AN14)*100</f>
        <v>#DIV/0!</v>
      </c>
      <c r="AO38" s="10" t="e">
        <f t="shared" si="202"/>
        <v>#DIV/0!</v>
      </c>
      <c r="AP38" s="10" t="e">
        <f t="shared" si="198"/>
        <v>#DIV/0!</v>
      </c>
      <c r="AQ38" s="10" t="e">
        <f t="shared" si="198"/>
        <v>#DIV/0!</v>
      </c>
      <c r="AR38" s="10" t="e">
        <f t="shared" si="198"/>
        <v>#DIV/0!</v>
      </c>
      <c r="AS38" s="10" t="e">
        <f t="shared" si="198"/>
        <v>#DIV/0!</v>
      </c>
      <c r="AT38" s="10" t="e">
        <f t="shared" si="198"/>
        <v>#DIV/0!</v>
      </c>
      <c r="AU38" s="10" t="e">
        <f t="shared" si="198"/>
        <v>#DIV/0!</v>
      </c>
      <c r="AV38" s="10" t="e">
        <f t="shared" si="198"/>
        <v>#DIV/0!</v>
      </c>
      <c r="AW38" s="10" t="e">
        <f t="shared" si="198"/>
        <v>#DIV/0!</v>
      </c>
      <c r="AX38" s="10" t="e">
        <f t="shared" ref="AX38" si="203">(SUM(AX5:AX7,AX11)/AX14)*100</f>
        <v>#DIV/0!</v>
      </c>
      <c r="AY38" s="10" t="e">
        <f t="shared" si="198"/>
        <v>#DIV/0!</v>
      </c>
      <c r="AZ38" s="10" t="e">
        <f t="shared" si="198"/>
        <v>#DIV/0!</v>
      </c>
      <c r="BA38" s="10" t="e">
        <f t="shared" ref="BA38" si="204">(SUM(BA5:BA7,BA11)/BA14)*100</f>
        <v>#DIV/0!</v>
      </c>
      <c r="BB38" s="10" t="e">
        <f t="shared" si="198"/>
        <v>#DIV/0!</v>
      </c>
      <c r="BC38" s="10" t="e">
        <f t="shared" ref="BC38" si="205">(SUM(BC5:BC7,BC11)/BC14)*100</f>
        <v>#DIV/0!</v>
      </c>
      <c r="BD38" s="10" t="e">
        <f t="shared" ref="BD38" si="206">(SUM(BD5:BD7,BD11)/BD14)*100</f>
        <v>#DIV/0!</v>
      </c>
      <c r="BE38" s="10" t="e">
        <f t="shared" si="198"/>
        <v>#DIV/0!</v>
      </c>
      <c r="BF38" s="10" t="e">
        <f t="shared" si="198"/>
        <v>#DIV/0!</v>
      </c>
      <c r="BG38" s="10" t="e">
        <f t="shared" si="198"/>
        <v>#DIV/0!</v>
      </c>
      <c r="BH38" s="10" t="e">
        <f t="shared" si="198"/>
        <v>#DIV/0!</v>
      </c>
      <c r="BI38" s="10" t="e">
        <f t="shared" si="198"/>
        <v>#DIV/0!</v>
      </c>
      <c r="BJ38" s="10" t="e">
        <f t="shared" ref="BJ38" si="207">(SUM(BJ5:BJ7,BJ11)/BJ14)*100</f>
        <v>#DIV/0!</v>
      </c>
      <c r="BK38" s="10" t="e">
        <f t="shared" si="198"/>
        <v>#DIV/0!</v>
      </c>
      <c r="BL38" s="10" t="e">
        <f>(SUM(BL5:BL7,BL11)/BL14)*100</f>
        <v>#DIV/0!</v>
      </c>
      <c r="BM38" s="10" t="e">
        <f t="shared" ref="BM38:CH38" si="208">(SUM(BM5:BM7,BM11)/BM14)*100</f>
        <v>#DIV/0!</v>
      </c>
      <c r="BN38" s="10" t="e">
        <f t="shared" si="208"/>
        <v>#DIV/0!</v>
      </c>
      <c r="BO38" s="10" t="e">
        <f t="shared" si="208"/>
        <v>#DIV/0!</v>
      </c>
      <c r="BP38" s="10" t="e">
        <f t="shared" si="208"/>
        <v>#DIV/0!</v>
      </c>
      <c r="BQ38" s="10" t="e">
        <f>(SUM(BQ5:BQ7,BQ11)/BQ14)*100</f>
        <v>#DIV/0!</v>
      </c>
      <c r="BR38" s="10" t="e">
        <f t="shared" si="208"/>
        <v>#DIV/0!</v>
      </c>
      <c r="BS38" s="10" t="e">
        <f t="shared" si="208"/>
        <v>#DIV/0!</v>
      </c>
      <c r="BT38" s="10" t="e">
        <f t="shared" si="208"/>
        <v>#DIV/0!</v>
      </c>
      <c r="BU38" s="10" t="e">
        <f t="shared" ref="BU38" si="209">(SUM(BU5:BU7,BU11)/BU14)*100</f>
        <v>#DIV/0!</v>
      </c>
      <c r="BV38" s="10" t="e">
        <f t="shared" si="208"/>
        <v>#DIV/0!</v>
      </c>
      <c r="BW38" s="10" t="e">
        <f t="shared" si="208"/>
        <v>#DIV/0!</v>
      </c>
      <c r="BX38" s="10" t="e">
        <f t="shared" si="208"/>
        <v>#DIV/0!</v>
      </c>
      <c r="BY38" s="10" t="e">
        <f t="shared" si="208"/>
        <v>#DIV/0!</v>
      </c>
      <c r="BZ38" s="10" t="e">
        <f t="shared" si="208"/>
        <v>#DIV/0!</v>
      </c>
      <c r="CA38" s="10" t="e">
        <f t="shared" si="208"/>
        <v>#DIV/0!</v>
      </c>
      <c r="CB38" s="10" t="e">
        <f t="shared" si="208"/>
        <v>#DIV/0!</v>
      </c>
      <c r="CC38" s="10" t="e">
        <f t="shared" si="208"/>
        <v>#DIV/0!</v>
      </c>
      <c r="CD38" s="10" t="e">
        <f t="shared" si="208"/>
        <v>#DIV/0!</v>
      </c>
      <c r="CE38" s="10" t="e">
        <f t="shared" ref="CE38" si="210">(SUM(CE5:CE7,CE11)/CE14)*100</f>
        <v>#DIV/0!</v>
      </c>
      <c r="CF38" s="10" t="e">
        <f t="shared" si="208"/>
        <v>#DIV/0!</v>
      </c>
      <c r="CG38" s="10" t="e">
        <f t="shared" si="208"/>
        <v>#DIV/0!</v>
      </c>
      <c r="CH38" s="10" t="e">
        <f t="shared" si="208"/>
        <v>#DIV/0!</v>
      </c>
      <c r="CI38" s="2"/>
    </row>
    <row r="39" spans="1:87" x14ac:dyDescent="0.2">
      <c r="A39" s="2" t="s">
        <v>56</v>
      </c>
      <c r="B39" s="2"/>
      <c r="C39" s="10" t="e">
        <f t="shared" ref="C39:BK39" si="211">(SUM(C18:C20,C24)/C27)*100</f>
        <v>#DIV/0!</v>
      </c>
      <c r="D39" s="10" t="e">
        <f t="shared" ref="D39" si="212">(SUM(D18:D20,D24)/D27)*100</f>
        <v>#DIV/0!</v>
      </c>
      <c r="E39" s="10" t="e">
        <f t="shared" si="211"/>
        <v>#DIV/0!</v>
      </c>
      <c r="F39" s="10" t="e">
        <f t="shared" si="211"/>
        <v>#DIV/0!</v>
      </c>
      <c r="G39" s="10" t="e">
        <f t="shared" si="211"/>
        <v>#DIV/0!</v>
      </c>
      <c r="H39" s="10" t="e">
        <f t="shared" si="211"/>
        <v>#DIV/0!</v>
      </c>
      <c r="I39" s="10" t="e">
        <f t="shared" si="211"/>
        <v>#DIV/0!</v>
      </c>
      <c r="J39" s="10" t="e">
        <f t="shared" si="211"/>
        <v>#DIV/0!</v>
      </c>
      <c r="K39" s="10" t="e">
        <f t="shared" si="211"/>
        <v>#DIV/0!</v>
      </c>
      <c r="L39" s="10" t="e">
        <f t="shared" si="211"/>
        <v>#DIV/0!</v>
      </c>
      <c r="M39" s="10" t="e">
        <f t="shared" si="211"/>
        <v>#DIV/0!</v>
      </c>
      <c r="N39" s="10" t="e">
        <f t="shared" si="211"/>
        <v>#DIV/0!</v>
      </c>
      <c r="O39" s="10" t="e">
        <f t="shared" si="211"/>
        <v>#DIV/0!</v>
      </c>
      <c r="P39" s="10" t="e">
        <f t="shared" ref="P39" si="213">(SUM(P18:P20,P24)/P27)*100</f>
        <v>#DIV/0!</v>
      </c>
      <c r="Q39" s="10" t="e">
        <f t="shared" si="211"/>
        <v>#DIV/0!</v>
      </c>
      <c r="R39" s="10" t="e">
        <f t="shared" si="211"/>
        <v>#DIV/0!</v>
      </c>
      <c r="S39" s="10" t="e">
        <f>(SUM(S18:S20,S24)/S27)*100</f>
        <v>#DIV/0!</v>
      </c>
      <c r="T39" s="10" t="e">
        <f t="shared" si="211"/>
        <v>#DIV/0!</v>
      </c>
      <c r="U39" s="10" t="e">
        <f t="shared" si="211"/>
        <v>#DIV/0!</v>
      </c>
      <c r="V39" s="10" t="e">
        <f t="shared" si="211"/>
        <v>#DIV/0!</v>
      </c>
      <c r="W39" s="10" t="e">
        <f t="shared" si="211"/>
        <v>#DIV/0!</v>
      </c>
      <c r="X39" s="10" t="e">
        <f t="shared" si="211"/>
        <v>#DIV/0!</v>
      </c>
      <c r="Y39" s="10" t="e">
        <f t="shared" si="211"/>
        <v>#DIV/0!</v>
      </c>
      <c r="Z39" s="10" t="e">
        <f t="shared" ref="Z39" si="214">(SUM(Z18:Z20,Z24)/Z27)*100</f>
        <v>#DIV/0!</v>
      </c>
      <c r="AA39" s="10" t="e">
        <f t="shared" si="211"/>
        <v>#DIV/0!</v>
      </c>
      <c r="AB39" s="10" t="e">
        <f t="shared" si="211"/>
        <v>#DIV/0!</v>
      </c>
      <c r="AC39" s="10" t="e">
        <f t="shared" si="211"/>
        <v>#DIV/0!</v>
      </c>
      <c r="AD39" s="10" t="e">
        <f t="shared" si="211"/>
        <v>#DIV/0!</v>
      </c>
      <c r="AE39" s="10" t="e">
        <f t="shared" si="211"/>
        <v>#DIV/0!</v>
      </c>
      <c r="AF39" s="10" t="e">
        <f t="shared" si="211"/>
        <v>#DIV/0!</v>
      </c>
      <c r="AG39" s="10" t="e">
        <f t="shared" si="211"/>
        <v>#DIV/0!</v>
      </c>
      <c r="AH39" s="10" t="e">
        <f t="shared" si="211"/>
        <v>#DIV/0!</v>
      </c>
      <c r="AI39" s="10" t="e">
        <f t="shared" si="211"/>
        <v>#DIV/0!</v>
      </c>
      <c r="AJ39" s="10" t="e">
        <f t="shared" si="211"/>
        <v>#DIV/0!</v>
      </c>
      <c r="AK39" s="10" t="e">
        <f t="shared" si="211"/>
        <v>#DIV/0!</v>
      </c>
      <c r="AL39" s="10" t="e">
        <f t="shared" si="211"/>
        <v>#DIV/0!</v>
      </c>
      <c r="AM39" s="10" t="e">
        <f t="shared" si="211"/>
        <v>#DIV/0!</v>
      </c>
      <c r="AN39" s="10" t="e">
        <f t="shared" ref="AN39:AO39" si="215">(SUM(AN18:AN20,AN24)/AN27)*100</f>
        <v>#DIV/0!</v>
      </c>
      <c r="AO39" s="10" t="e">
        <f t="shared" si="215"/>
        <v>#DIV/0!</v>
      </c>
      <c r="AP39" s="10" t="e">
        <f t="shared" si="211"/>
        <v>#DIV/0!</v>
      </c>
      <c r="AQ39" s="10" t="e">
        <f t="shared" si="211"/>
        <v>#DIV/0!</v>
      </c>
      <c r="AR39" s="10" t="e">
        <f t="shared" si="211"/>
        <v>#DIV/0!</v>
      </c>
      <c r="AS39" s="10" t="e">
        <f t="shared" si="211"/>
        <v>#DIV/0!</v>
      </c>
      <c r="AT39" s="10" t="e">
        <f t="shared" si="211"/>
        <v>#DIV/0!</v>
      </c>
      <c r="AU39" s="10" t="e">
        <f t="shared" si="211"/>
        <v>#DIV/0!</v>
      </c>
      <c r="AV39" s="10" t="e">
        <f t="shared" si="211"/>
        <v>#DIV/0!</v>
      </c>
      <c r="AW39" s="10" t="e">
        <f t="shared" si="211"/>
        <v>#DIV/0!</v>
      </c>
      <c r="AX39" s="10" t="e">
        <f t="shared" ref="AX39" si="216">(SUM(AX18:AX20,AX24)/AX27)*100</f>
        <v>#DIV/0!</v>
      </c>
      <c r="AY39" s="10" t="e">
        <f t="shared" si="211"/>
        <v>#DIV/0!</v>
      </c>
      <c r="AZ39" s="10" t="e">
        <f t="shared" si="211"/>
        <v>#DIV/0!</v>
      </c>
      <c r="BA39" s="10" t="e">
        <f t="shared" ref="BA39" si="217">(SUM(BA18:BA20,BA24)/BA27)*100</f>
        <v>#DIV/0!</v>
      </c>
      <c r="BB39" s="10" t="e">
        <f t="shared" si="211"/>
        <v>#DIV/0!</v>
      </c>
      <c r="BC39" s="10" t="e">
        <f t="shared" ref="BC39" si="218">(SUM(BC18:BC20,BC24)/BC27)*100</f>
        <v>#DIV/0!</v>
      </c>
      <c r="BD39" s="10" t="e">
        <f t="shared" ref="BD39" si="219">(SUM(BD18:BD20,BD24)/BD27)*100</f>
        <v>#DIV/0!</v>
      </c>
      <c r="BE39" s="10" t="e">
        <f t="shared" si="211"/>
        <v>#DIV/0!</v>
      </c>
      <c r="BF39" s="10" t="e">
        <f t="shared" si="211"/>
        <v>#DIV/0!</v>
      </c>
      <c r="BG39" s="10" t="e">
        <f t="shared" si="211"/>
        <v>#DIV/0!</v>
      </c>
      <c r="BH39" s="10" t="e">
        <f t="shared" si="211"/>
        <v>#DIV/0!</v>
      </c>
      <c r="BI39" s="10" t="e">
        <f t="shared" si="211"/>
        <v>#DIV/0!</v>
      </c>
      <c r="BJ39" s="10" t="e">
        <f t="shared" ref="BJ39" si="220">(SUM(BJ18:BJ20,BJ24)/BJ27)*100</f>
        <v>#DIV/0!</v>
      </c>
      <c r="BK39" s="10" t="e">
        <f t="shared" si="211"/>
        <v>#DIV/0!</v>
      </c>
      <c r="BL39" s="10" t="e">
        <f>(SUM(BL18:BL20,BL24)/BL27)*100</f>
        <v>#DIV/0!</v>
      </c>
      <c r="BM39" s="10" t="e">
        <f t="shared" ref="BM39:CH39" si="221">(SUM(BM18:BM20,BM24)/BM27)*100</f>
        <v>#DIV/0!</v>
      </c>
      <c r="BN39" s="10" t="e">
        <f t="shared" si="221"/>
        <v>#DIV/0!</v>
      </c>
      <c r="BO39" s="10" t="e">
        <f t="shared" si="221"/>
        <v>#DIV/0!</v>
      </c>
      <c r="BP39" s="10" t="e">
        <f t="shared" si="221"/>
        <v>#DIV/0!</v>
      </c>
      <c r="BQ39" s="10" t="e">
        <f>(SUM(BQ18:BQ20,BQ24)/BQ27)*100</f>
        <v>#DIV/0!</v>
      </c>
      <c r="BR39" s="10" t="e">
        <f t="shared" si="221"/>
        <v>#DIV/0!</v>
      </c>
      <c r="BS39" s="10" t="e">
        <f t="shared" si="221"/>
        <v>#DIV/0!</v>
      </c>
      <c r="BT39" s="10" t="e">
        <f t="shared" si="221"/>
        <v>#DIV/0!</v>
      </c>
      <c r="BU39" s="10" t="e">
        <f t="shared" ref="BU39" si="222">(SUM(BU18:BU20,BU24)/BU27)*100</f>
        <v>#DIV/0!</v>
      </c>
      <c r="BV39" s="10" t="e">
        <f t="shared" si="221"/>
        <v>#DIV/0!</v>
      </c>
      <c r="BW39" s="10" t="e">
        <f t="shared" si="221"/>
        <v>#DIV/0!</v>
      </c>
      <c r="BX39" s="10" t="e">
        <f t="shared" si="221"/>
        <v>#DIV/0!</v>
      </c>
      <c r="BY39" s="10" t="e">
        <f t="shared" si="221"/>
        <v>#DIV/0!</v>
      </c>
      <c r="BZ39" s="10" t="e">
        <f t="shared" si="221"/>
        <v>#DIV/0!</v>
      </c>
      <c r="CA39" s="10" t="e">
        <f t="shared" si="221"/>
        <v>#DIV/0!</v>
      </c>
      <c r="CB39" s="10" t="e">
        <f t="shared" si="221"/>
        <v>#DIV/0!</v>
      </c>
      <c r="CC39" s="10" t="e">
        <f t="shared" si="221"/>
        <v>#DIV/0!</v>
      </c>
      <c r="CD39" s="10" t="e">
        <f t="shared" si="221"/>
        <v>#DIV/0!</v>
      </c>
      <c r="CE39" s="10" t="e">
        <f t="shared" ref="CE39" si="223">(SUM(CE18:CE20,CE24)/CE27)*100</f>
        <v>#DIV/0!</v>
      </c>
      <c r="CF39" s="10" t="e">
        <f t="shared" si="221"/>
        <v>#DIV/0!</v>
      </c>
      <c r="CG39" s="10" t="e">
        <f t="shared" si="221"/>
        <v>#DIV/0!</v>
      </c>
      <c r="CH39" s="10" t="e">
        <f t="shared" si="221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ignoredErrors>
    <ignoredError sqref="AR14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CL44"/>
  <sheetViews>
    <sheetView zoomScale="75" zoomScaleNormal="75" workbookViewId="0">
      <pane xSplit="2" ySplit="2" topLeftCell="C3" activePane="bottomRight" state="frozen"/>
      <selection activeCell="AZ18" sqref="AZ18"/>
      <selection pane="topRight" activeCell="AZ18" sqref="AZ18"/>
      <selection pane="bottomLeft" activeCell="AZ18" sqref="AZ18"/>
      <selection pane="bottomRight" activeCell="A2" sqref="A2"/>
    </sheetView>
  </sheetViews>
  <sheetFormatPr defaultRowHeight="12.75" x14ac:dyDescent="0.2"/>
  <cols>
    <col min="1" max="1" width="42" style="5" customWidth="1"/>
    <col min="2" max="2" width="7.7109375" style="5" customWidth="1"/>
    <col min="3" max="16384" width="9.140625" style="5"/>
  </cols>
  <sheetData>
    <row r="1" spans="1:90" ht="21" customHeight="1" x14ac:dyDescent="0.25">
      <c r="A1" s="7" t="s">
        <v>138</v>
      </c>
      <c r="B1" s="7"/>
      <c r="S1" s="7"/>
    </row>
    <row r="2" spans="1:90" ht="173.25" customHeight="1" x14ac:dyDescent="0.2">
      <c r="A2" s="1" t="s">
        <v>58</v>
      </c>
      <c r="B2" s="1"/>
      <c r="C2" s="9" t="s">
        <v>73</v>
      </c>
      <c r="D2" s="9" t="s">
        <v>122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114</v>
      </c>
    </row>
    <row r="3" spans="1:90" ht="15.75" x14ac:dyDescent="0.25">
      <c r="A3" s="4" t="s">
        <v>22</v>
      </c>
      <c r="B3" s="4" t="s">
        <v>58</v>
      </c>
      <c r="C3" s="2"/>
      <c r="D3" s="2"/>
      <c r="E3" s="1" t="s">
        <v>58</v>
      </c>
      <c r="F3" s="1"/>
      <c r="G3" s="1"/>
      <c r="H3" s="1"/>
      <c r="I3" s="1"/>
      <c r="J3" s="1"/>
      <c r="K3" s="1"/>
      <c r="L3" s="1"/>
      <c r="M3" s="1"/>
      <c r="N3" s="6" t="s">
        <v>58</v>
      </c>
      <c r="O3" s="2"/>
      <c r="P3" s="2"/>
      <c r="Q3" s="2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SUM(July!C5,August!C5,September!C5,October!C5,November!C5,December!C5,January!C5,February!C5,March!C5,April!C5,May!C5,June!C5)</f>
        <v>0</v>
      </c>
      <c r="D5" s="1">
        <f>SUM(July!D5,August!D5,September!D5,October!D5,November!D5,December!D5,January!D5,February!D5,March!D5,April!D5,May!D5,June!D5)</f>
        <v>0</v>
      </c>
      <c r="E5" s="1">
        <f>SUM(July!E5,August!E5,September!E5,October!E5,November!E5,December!E5,January!E5,February!E5,March!E5,April!E5,May!E5,June!E5)</f>
        <v>57</v>
      </c>
      <c r="F5" s="1">
        <f>SUM(July!F5,August!F5,September!F5,October!F5,November!F5,December!F5,January!F5,February!F5,March!F5,April!F5,May!F5,June!F5)</f>
        <v>24</v>
      </c>
      <c r="G5" s="1">
        <f>SUM(July!G5,August!G5,September!G5,October!G5,November!G5,December!G5,January!G5,February!G5,March!G5,April!G5,May!G5,June!G5)</f>
        <v>46</v>
      </c>
      <c r="H5" s="1">
        <f>SUM(July!H5,August!H5,September!H5,October!H5,November!H5,December!H5,January!H5,February!H5,March!H5,April!H5,May!H5,June!H5)</f>
        <v>0</v>
      </c>
      <c r="I5" s="1">
        <f>SUM(July!I5,August!I5,September!I5,October!I5,November!I5,December!I5,January!I5,February!I5,March!I5,April!I5,May!I5,June!I5)</f>
        <v>25</v>
      </c>
      <c r="J5" s="1">
        <f>SUM(July!J5,August!J5,September!J5,October!J5,November!J5,December!J5,January!J5,February!J5,March!J5,April!J5,May!J5,June!J5)</f>
        <v>72</v>
      </c>
      <c r="K5" s="1">
        <f>SUM(July!K5,August!K5,September!K5,October!K5,November!K5,December!K5,January!K5,February!K5,March!K5,April!K5,May!K5,June!K5)</f>
        <v>110</v>
      </c>
      <c r="L5" s="1">
        <f>SUM(July!L5,August!L5,September!L5,October!L5,November!L5,December!L5,January!L5,February!L5,March!L5,April!L5,May!L5,June!L5)</f>
        <v>43</v>
      </c>
      <c r="M5" s="1">
        <f>SUM(July!M5,August!M5,September!M5,October!M5,November!M5,December!M5,January!M5,February!M5,March!M5,April!M5,May!M5,June!M5)</f>
        <v>132</v>
      </c>
      <c r="N5" s="1">
        <f>SUM(July!N5,August!N5,September!N5,October!N5,November!N5,December!N5,January!N5,February!N5,March!N5,April!N5,May!N5,June!N5)</f>
        <v>49</v>
      </c>
      <c r="O5" s="1">
        <f>SUM(July!O5,August!O5,September!O5,October!O5,November!O5,December!O5,January!O5,February!O5,March!O5,April!O5,May!O5,June!O5)</f>
        <v>30</v>
      </c>
      <c r="P5" s="1"/>
      <c r="Q5" s="1">
        <f>SUM(July!Q5,August!Q5,September!Q5,October!Q5,November!Q5,December!Q5,January!Q5,February!Q5,March!Q5,April!Q5,May!Q5,June!Q5)</f>
        <v>59</v>
      </c>
      <c r="R5" s="1">
        <f>SUM(July!R5,August!R5,September!R5,October!R5,November!R5,December!R5,January!R5,February!R5,March!R5,April!R5,May!R5,June!R5)</f>
        <v>41</v>
      </c>
      <c r="S5" s="1">
        <f>SUM(July!S5,August!S5,September!S5,October!S5,November!S5,December!S5,January!S5,February!S5,March!S5,April!S5,May!S5,June!S5)</f>
        <v>327</v>
      </c>
      <c r="T5" s="1">
        <f>SUM(July!T5,August!T5,September!T5,October!T5,November!T5,December!T5,January!T5,February!T5,March!T5,April!T5,May!T5,June!T5)</f>
        <v>99</v>
      </c>
      <c r="U5" s="1">
        <f>SUM(July!U5,August!U5,September!U5,October!U5,November!U5,December!U5,January!U5,February!U5,March!U5,April!U5,May!U5,June!U5)</f>
        <v>0</v>
      </c>
      <c r="V5" s="1">
        <f>SUM(July!V5,August!V5,September!V5,October!V5,November!V5,December!V5,January!V5,February!V5,March!V5,April!V5,May!V5,June!V5)</f>
        <v>26</v>
      </c>
      <c r="W5" s="1">
        <f>SUM(July!W5,August!W5,September!W5,October!W5,November!W5,December!W5,January!W5,February!W5,March!W5,April!W5,May!W5,June!W5)</f>
        <v>46</v>
      </c>
      <c r="X5" s="1">
        <f>SUM(July!X5,August!X5,September!X5,October!X5,November!X5,December!X5,January!X5,February!X5,March!X5,April!X5,May!X5,June!X5)</f>
        <v>43</v>
      </c>
      <c r="Y5" s="1">
        <f>SUM(July!Y5,August!Y5,September!Y5,October!Y5,November!Y5,December!Y5,January!Y5,February!Y5,March!Y5,April!Y5,May!Y5,June!Y5)</f>
        <v>151</v>
      </c>
      <c r="Z5" s="1">
        <f>SUM(July!Z5,August!Z5,September!Z5,October!Z5,November!Z5,December!Z5,January!Z5,February!Z5,March!Z5,April!Z5,May!Z5,June!Z5)</f>
        <v>4</v>
      </c>
      <c r="AA5" s="1">
        <f>SUM(July!AA5,August!AA5,September!AA5,October!AA5,November!AA5,December!AA5,January!AA5,February!AA5,March!AA5,April!AA5,May!AA5,June!AA5)</f>
        <v>97</v>
      </c>
      <c r="AB5" s="1">
        <f>SUM(July!AB5,August!AB5,September!AB5,October!AB5,November!AB5,December!AB5,January!AB5,February!AB5,March!AB5,April!AB5,May!AB5,June!AB5)</f>
        <v>17</v>
      </c>
      <c r="AC5" s="1">
        <f>SUM(July!AC5,August!AC5,September!AC5,October!AC5,November!AC5,December!AC5,January!AC5,February!AC5,March!AC5,April!AC5,May!AC5,June!AC5)</f>
        <v>66</v>
      </c>
      <c r="AD5" s="1">
        <f>SUM(July!AD5,August!AD5,September!AD5,October!AD5,November!AD5,December!AD5,January!AD5,February!AD5,March!AD5,April!AD5,May!AD5,June!AD5)</f>
        <v>5</v>
      </c>
      <c r="AE5" s="1">
        <f>SUM(July!AE5,August!AE5,September!AE5,October!AE5,November!AE5,December!AE5,January!AE5,February!AE5,March!AE5,April!AE5,May!AE5,June!AE5)</f>
        <v>46</v>
      </c>
      <c r="AF5" s="1">
        <f>SUM(July!AF5,August!AF5,September!AF5,October!AF5,November!AF5,December!AF5,January!AF5,February!AF5,March!AF5,April!AF5,May!AF5,June!AF5)</f>
        <v>47</v>
      </c>
      <c r="AG5" s="1">
        <f>SUM(July!AG5,August!AG5,September!AG5,October!AG5,November!AG5,December!AG5,January!AG5,February!AG5,March!AG5,April!AG5,May!AG5,June!AG5)</f>
        <v>19</v>
      </c>
      <c r="AH5" s="1">
        <f>SUM(July!AH5,August!AH5,September!AH5,October!AH5,November!AH5,December!AH5,January!AH5,February!AH5,March!AH5,April!AH5,May!AH5,June!AH5)</f>
        <v>145</v>
      </c>
      <c r="AI5" s="1">
        <f>SUM(July!AI5,August!AI5,September!AI5,October!AI5,November!AI5,December!AI5,January!AI5,February!AI5,March!AI5,April!AI5,May!AI5,June!AI5)</f>
        <v>52</v>
      </c>
      <c r="AJ5" s="1">
        <f>SUM(July!AJ5,August!AJ5,September!AJ5,October!AJ5,November!AJ5,December!AJ5,January!AJ5,February!AJ5,March!AJ5,April!AJ5,May!AJ5,June!AJ5)</f>
        <v>101</v>
      </c>
      <c r="AK5" s="1">
        <f>SUM(July!AK5,August!AK5,September!AK5,October!AK5,November!AK5,December!AK5,January!AK5,February!AK5,March!AK5,April!AK5,May!AK5,June!AK5)</f>
        <v>3</v>
      </c>
      <c r="AL5" s="1">
        <f>SUM(July!AL5,August!AL5,September!AL5,October!AL5,November!AL5,December!AL5,January!AL5,February!AL5,March!AL5,April!AL5,May!AL5,June!AL5)</f>
        <v>6</v>
      </c>
      <c r="AM5" s="1">
        <f>SUM(July!AM5,August!AM5,September!AN5,October!AM5,November!AM5,December!AM5,January!AM5,February!AM5,March!AM5,April!AM5,May!AM5,June!AM5)</f>
        <v>20</v>
      </c>
      <c r="AN5" s="1">
        <f>SUM(July!AN5,August!AN5,September!AM5,October!AN5,November!AN5,December!AN5,January!AN5,February!AN5,March!AN5,April!AN5,May!AN5,June!AN5)</f>
        <v>10</v>
      </c>
      <c r="AO5" s="1">
        <f>SUM(July!AO5,August!AO5,September!AO5,October!AO5,November!AO5,December!AO5,January!AO5,February!AO5,March!AO5,April!AO5,May!AO5,June!AO5)</f>
        <v>0</v>
      </c>
      <c r="AP5" s="1">
        <f>SUM(July!AP5,August!AP5,September!AP5,October!AP5,November!AP5,December!AP5,January!AP5,February!AP5,March!AP5,April!AP5,May!AP5,June!AP5)</f>
        <v>0</v>
      </c>
      <c r="AQ5" s="1">
        <f>SUM(July!AQ5,August!AQ5,September!AQ5,October!AQ5,November!AQ5,December!AQ5,January!AQ5,February!AQ5,March!AQ5,April!AQ5,May!AQ5,June!AQ5)</f>
        <v>110</v>
      </c>
      <c r="AR5" s="1">
        <f>SUM(July!AR5,August!AR5,September!AR5,October!AR5,November!AR5,December!AR5,January!AR5,February!AR5,March!AR5,April!AR5,May!AR5,June!AR5)</f>
        <v>3</v>
      </c>
      <c r="AS5" s="1">
        <f>SUM(July!AS5,August!AS5,September!AS5,October!AS5,November!AS5,December!AS5,January!AS5,February!AS5,March!AS5,April!AS5,May!AS5,June!AS5)</f>
        <v>158</v>
      </c>
      <c r="AT5" s="1">
        <f>SUM(July!AT5,August!AT5,September!AT5,October!AT5,November!AT5,December!AT5,January!AT5,February!AT5,March!AT5,April!AT5,May!AT5,June!AT5)</f>
        <v>230</v>
      </c>
      <c r="AU5" s="1">
        <f>SUM(July!AU5,August!AU5,September!AU5,October!AU5,November!AU5,December!AU5,January!AU5,February!AU5,March!AU5,April!AU5,May!AU5,June!AU5)</f>
        <v>66</v>
      </c>
      <c r="AV5" s="1">
        <f>SUM(July!AV5,August!AV5,September!AV5,October!AV5,November!AV5,December!AV5,January!AV5,February!AV5,March!AV5,April!AV5,May!AV5,June!AV5)</f>
        <v>61</v>
      </c>
      <c r="AW5" s="1">
        <f>SUM(July!AW5,August!AW5,September!AW5,October!AW5,November!AW5,December!AW5,January!AW5,February!AW5,March!AW5,April!AW5,May!AW5,June!AW5)</f>
        <v>12</v>
      </c>
      <c r="AX5" s="1">
        <f>SUM(July!AX5,August!AX5,September!AX5,October!AX5,November!AX5,December!AX5,January!AX5,February!AX5,March!AX5,April!AX5,May!AX5,June!AX5)</f>
        <v>72</v>
      </c>
      <c r="AY5" s="1">
        <f>SUM(July!AY5,August!AY5,September!AY5,October!AY5,November!AY5,December!AY5,January!AY5,February!AY5,March!AY5,April!AY5,May!AY5,June!AY5)</f>
        <v>20</v>
      </c>
      <c r="AZ5" s="1">
        <f>SUM(July!AZ5,August!AZ5,September!AZ5,October!AZ5,November!AZ5,December!AZ5,January!AZ5,February!AZ5,March!AZ5,April!AZ5,May!AZ5,June!AZ5)</f>
        <v>83</v>
      </c>
      <c r="BA5" s="1">
        <f>SUM(July!BA5,August!BA5,September!BA5,October!BA5,November!BA5,December!BA5,January!BA5,February!BA5,March!BA5,April!BA5,May!BA5,June!BA5)</f>
        <v>15</v>
      </c>
      <c r="BB5" s="1">
        <f>SUM(July!BB5,August!BB5,September!BB5,October!BB5,November!BB5,December!BB5,January!BB5,February!BB5,March!BB5,April!BB5,May!BB5,June!BB5)</f>
        <v>92</v>
      </c>
      <c r="BC5" s="1">
        <f>SUM(July!BC5,August!BC5,September!BC5,October!BC5,November!BC5,December!BC5,January!BC5,February!BC5,March!BC5,April!BC5,May!BC5,June!BC5)</f>
        <v>0</v>
      </c>
      <c r="BD5" s="1">
        <f>SUM(July!BD5,August!BD5,September!BD5,October!BD5,November!BD5,December!BD5,January!BD5,February!BD5,March!BD5,April!BD5,May!BD5,June!BD5)</f>
        <v>22</v>
      </c>
      <c r="BE5" s="1">
        <f>SUM(July!BE5,August!BE5,September!BE5,October!BE5,November!BE5,December!BE5,January!BE5,February!BE5,March!BE5,April!BE5,May!BE5,June!BE5)</f>
        <v>54</v>
      </c>
      <c r="BF5" s="1">
        <f>SUM(July!BF5,August!BF5,September!BF5,October!BF5,November!BF5,December!BF5,January!BF5,February!BF5,March!BF5,April!BF5,May!BF5,June!BF5)</f>
        <v>39</v>
      </c>
      <c r="BG5" s="1">
        <f>SUM(July!BG5,August!BG5,September!BG5,October!BG5,November!BG5,December!BG5,January!BG5,February!BG5,March!BG5,April!BG5,May!BG5,June!BG5)</f>
        <v>0</v>
      </c>
      <c r="BH5" s="1">
        <f>SUM(July!BH5,August!BH5,September!BH5,October!BH5,November!BH5,December!BH5,January!BH5,February!BH5,March!BH5,April!BH5,May!BH5,June!BH5)</f>
        <v>0</v>
      </c>
      <c r="BI5" s="1">
        <f>SUM(July!BI5,August!BI5,September!BI5,October!BI5,November!BI5,December!BI5,January!BI5,February!BI5,March!BI5,April!BI5,May!BI5,June!BI5)</f>
        <v>91</v>
      </c>
      <c r="BJ5" s="1">
        <f>SUM(July!BJ5,August!BJ5,September!BJ5,October!BJ5,November!BJ5,December!BJ5,January!BJ5,February!BJ5,March!BJ5,April!BJ5,May!BJ5,June!BJ5)</f>
        <v>0</v>
      </c>
      <c r="BK5" s="1">
        <f>SUM(July!BK5,August!BK5,September!BK5,October!BK5,November!BK5,December!BK5,January!BK5,February!BK5,March!BK5,April!BK5,May!BK5,June!BK5)</f>
        <v>0</v>
      </c>
      <c r="BL5" s="1">
        <f>SUM(July!BL5,August!BL5,September!BL5,October!BL5,November!BL5,December!BL5,January!BL5,February!BL5,March!BL5,April!BL5,May!BL5,June!BL5)</f>
        <v>47</v>
      </c>
      <c r="BM5" s="1">
        <f>SUM(July!BM5,August!BM5,September!BM5,October!BM5,November!BM5,December!BM5,January!BM5,February!BM5,March!BM5,April!BM5,May!BM5,June!BM5)</f>
        <v>0</v>
      </c>
      <c r="BN5" s="1">
        <f>SUM(July!BN5,August!BN5,September!BN5,October!BN5,November!BN5,December!BN5,January!BN5,February!BN5,March!BN5,April!BN5,May!BN5,June!BN5)</f>
        <v>3</v>
      </c>
      <c r="BO5" s="1">
        <f>SUM(July!BO5,August!BO5,September!BO5,October!BO5,November!BO5,December!BO5,January!BO5,February!BO5,March!BO5,April!BO5,May!BO5,June!BO5)</f>
        <v>91</v>
      </c>
      <c r="BP5" s="1">
        <f>SUM(July!BP5,August!BP5,September!BP5,October!BP5,November!BP5,December!BP5,January!BP5,February!BP5,March!BP5,April!BP5,May!BP5,June!BP5)</f>
        <v>31</v>
      </c>
      <c r="BQ5" s="1">
        <f>SUM(July!BQ5,August!BQ5,September!BQ5,October!BQ5,November!BQ5,December!BQ5,January!BQ5,February!BQ5,March!BQ5,April!BQ5,May!BQ5,June!BQ5)</f>
        <v>21</v>
      </c>
      <c r="BR5" s="1">
        <f>SUM(July!BR5,August!BR5,September!BR5,October!BR5,November!BR5,December!BR5,January!BR5,February!BR5,March!BR5,April!BR5,May!BR5,June!BR5)</f>
        <v>31</v>
      </c>
      <c r="BS5" s="1">
        <f>SUM(July!BS5,August!BS5,September!BS5,October!BS5,November!BS5,December!BS5,January!BS5,February!BS5,March!BS5,April!BS5,May!BS5,June!BS5)</f>
        <v>3</v>
      </c>
      <c r="BT5" s="1">
        <f>SUM(July!BT5,August!BT5,September!BT5,October!BT5,November!BT5,December!BT5,January!BT5,February!BT5,March!BT5,April!BT5,May!BT5,June!BT5)</f>
        <v>147</v>
      </c>
      <c r="BU5" s="1"/>
      <c r="BV5" s="1">
        <f>SUM(July!BV5,August!BV5,September!BV5,October!BV5,November!BV5,December!BV5,January!BV5,February!BV5,March!BV5,April!BV5,May!BV5,June!BV5)</f>
        <v>204</v>
      </c>
      <c r="BW5" s="1">
        <f>SUM(July!BW5,August!BW5,September!BW5,October!BW5,November!BW5,December!BW5,January!BW5,February!BW5,March!BW5,April!BW5,May!BW5,June!BW5)</f>
        <v>1369</v>
      </c>
      <c r="BX5" s="1">
        <f>SUM(July!BX5,August!BX5,September!BX5,October!BX5,November!BX5,December!BX5,January!BX5,February!BX5,March!BX5,April!BX5,May!BX5,June!BX5)</f>
        <v>340</v>
      </c>
      <c r="BY5" s="1">
        <f>SUM(July!BY5,August!BY5,September!BY5,October!BY5,November!BY5,December!BY5,January!BY5,February!BY5,March!BY5,April!BY5,May!BY5,June!BY5)</f>
        <v>113</v>
      </c>
      <c r="BZ5" s="1">
        <f>SUM(July!BZ5,August!BZ5,September!BZ5,October!BZ5,November!BZ5,December!BZ5,January!BZ5,February!BZ5,March!BZ5,April!BZ5,May!BZ5,June!BZ5)</f>
        <v>597</v>
      </c>
      <c r="CA5" s="1">
        <f>SUM(July!CA5,August!CA5,September!CA5,October!CA5,November!CA5,December!CA5,January!CA5,February!CA5,March!CA5,April!CA5,May!CA5,June!CA5)</f>
        <v>21</v>
      </c>
      <c r="CB5" s="1">
        <f>SUM(July!CB5,August!CB5,September!CB5,October!CB5,November!CB5,December!CB5,January!CB5,February!CB5,March!CB5,April!CB5,May!CB5,June!CB5)</f>
        <v>454</v>
      </c>
      <c r="CC5" s="1">
        <f>SUM(July!CC5,August!CC5,September!CC5,October!CC5,November!CC5,December!CC5,January!CC5,February!CC5,March!CC5,April!CC5,May!CC5,June!CC5)</f>
        <v>0</v>
      </c>
      <c r="CD5" s="1">
        <f>SUM(July!CD5,August!CD5,September!CD5,October!CD5,November!CD5,December!CD5,January!CD5,February!CD5,March!CD5,April!CD5,May!CD5,June!CD5)</f>
        <v>188</v>
      </c>
      <c r="CE5" s="1">
        <f>SUM(July!CE5,August!CE5,September!CE5,October!CE5,November!CE5,December!CE5,January!CE5,February!CE5,March!CE5,April!CE5,May!CE5,June!CE5)</f>
        <v>0</v>
      </c>
      <c r="CF5" s="1">
        <f>SUM(July!CF5,August!CF5,September!CF5,October!CF5,November!CF5,December!CF5,January!CF5,February!CF5,March!CF5,April!CF5,May!CF5,June!CF5)</f>
        <v>15</v>
      </c>
      <c r="CG5" s="1">
        <f>SUM(July!CG5,August!CG5,September!CG5,October!CG5,November!CG5,December!CG5,January!CG5,February!CG5,March!CG5,April!CG5,May!CG5,June!CG5)</f>
        <v>42</v>
      </c>
      <c r="CH5" s="1">
        <f>SUM(July!CH5,August!CH5,September!CH5,October!CH5,November!CH5,December!CH5,January!CH5,February!CH5,March!CH5,April!CH5,May!CH5,June!CH5)</f>
        <v>44</v>
      </c>
      <c r="CI5" s="2">
        <f>SUM(C5:CH5)</f>
        <v>6907</v>
      </c>
    </row>
    <row r="6" spans="1:90" x14ac:dyDescent="0.2">
      <c r="A6" s="1" t="s">
        <v>24</v>
      </c>
      <c r="B6" s="1"/>
      <c r="C6" s="1">
        <f>SUM(July!C6,August!C6,September!C6,October!C6,November!C6,December!C6,January!C6,February!C6,March!C6,April!C6,May!C6,June!C6)</f>
        <v>12</v>
      </c>
      <c r="D6" s="1">
        <f>SUM(July!D6,August!D6,September!D6,October!D6,November!D6,December!D6,January!D6,February!D6,March!D6,April!D6,May!D6,June!D6)</f>
        <v>522</v>
      </c>
      <c r="E6" s="1">
        <f>SUM(July!E6,August!E6,September!E6,October!E6,November!E6,December!E6,January!E6,February!E6,March!E6,April!E6,May!E6,June!E6)</f>
        <v>129</v>
      </c>
      <c r="F6" s="1">
        <f>SUM(July!F6,August!F6,September!F6,October!F6,November!F6,December!F6,January!F6,February!F6,March!F6,April!F6,May!F6,June!F6)</f>
        <v>152</v>
      </c>
      <c r="G6" s="1">
        <f>SUM(July!G6,August!G6,September!G6,October!G6,November!G6,December!G6,January!G6,February!G6,March!G6,April!G6,May!G6,June!G6)</f>
        <v>200</v>
      </c>
      <c r="H6" s="1">
        <f>SUM(July!H6,August!H6,September!H6,October!H6,November!H6,December!H6,January!H6,February!H6,March!H6,April!H6,May!H6,June!H6)</f>
        <v>482</v>
      </c>
      <c r="I6" s="1">
        <f>SUM(July!I6,August!I6,September!I6,October!I6,November!I6,December!I6,January!I6,February!I6,March!I6,April!I6,May!I6,June!I6)</f>
        <v>199</v>
      </c>
      <c r="J6" s="1">
        <f>SUM(July!J6,August!J6,September!J6,October!J6,November!J6,December!J6,January!J6,February!J6,March!J6,April!J6,May!J6,June!J6)</f>
        <v>340</v>
      </c>
      <c r="K6" s="1">
        <f>SUM(July!K6,August!K6,September!K6,October!K6,November!K6,December!K6,January!K6,February!K6,March!K6,April!K6,May!K6,June!K6)</f>
        <v>339</v>
      </c>
      <c r="L6" s="1">
        <f>SUM(July!L6,August!L6,September!L6,October!L6,November!L6,December!L6,January!L6,February!L6,March!L6,April!L6,May!L6,June!L6)</f>
        <v>158</v>
      </c>
      <c r="M6" s="1">
        <f>SUM(July!M6,August!M6,September!M6,October!M6,November!M6,December!M6,January!M6,February!M6,March!M6,April!M6,May!M6,June!M6)</f>
        <v>419</v>
      </c>
      <c r="N6" s="1">
        <f>SUM(July!N6,August!N6,September!N6,October!N6,November!N6,December!N6,January!N6,February!N6,March!N6,April!N6,May!N6,June!N6)</f>
        <v>182</v>
      </c>
      <c r="O6" s="1">
        <f>SUM(July!O6,August!O6,September!O6,October!O6,November!O6,December!O6,January!O6,February!O6,March!O6,April!O6,May!O6,June!O6)</f>
        <v>164</v>
      </c>
      <c r="P6" s="1">
        <f>SUM(July!P6,August!P6,September!P6,October!P6,November!P6,December!P6,January!P6,February!P6,March!P6,April!P6,May!P6,June!P6)</f>
        <v>1137</v>
      </c>
      <c r="Q6" s="1">
        <f>SUM(July!Q6,August!Q6,September!Q6,October!Q6,November!Q6,December!Q6,January!Q6,February!Q6,March!Q6,April!Q6,May!Q6,June!Q6)</f>
        <v>234</v>
      </c>
      <c r="R6" s="1">
        <f>SUM(July!R6,August!R6,September!R6,October!R6,November!R6,December!R6,January!R6,February!R6,March!R6,April!R6,May!R6,June!R6)</f>
        <v>383</v>
      </c>
      <c r="S6" s="1">
        <f>SUM(July!S6,August!S6,September!S6,October!S6,November!S6,December!S6,January!S6,February!S6,March!S6,April!S6,May!S6,June!S6)</f>
        <v>439</v>
      </c>
      <c r="T6" s="1">
        <f>SUM(July!T6,August!T6,September!T6,October!T6,November!T6,December!T6,January!T6,February!T6,March!T6,April!T6,May!T6,June!T6)</f>
        <v>456</v>
      </c>
      <c r="U6" s="1">
        <f>SUM(July!U6,August!U6,September!U6,October!U6,November!U6,December!U6,January!U6,February!U6,March!U6,April!U6,May!U6,June!U6)</f>
        <v>5</v>
      </c>
      <c r="V6" s="1">
        <f>SUM(July!V6,August!V6,September!V6,October!V6,November!V6,December!V6,January!V6,February!V6,March!V6,April!V6,May!V6,June!V6)</f>
        <v>348</v>
      </c>
      <c r="W6" s="1">
        <f>SUM(July!W6,August!W6,September!W6,October!W6,November!W6,December!W6,January!W6,February!W6,March!W6,April!W6,May!W6,June!W6)</f>
        <v>176</v>
      </c>
      <c r="X6" s="1">
        <f>SUM(July!X6,August!X6,September!X6,October!X6,November!X6,December!X6,January!X6,February!X6,March!X6,April!X6,May!X6,June!X6)</f>
        <v>266</v>
      </c>
      <c r="Y6" s="1">
        <f>SUM(July!Y6,August!Y6,September!Y6,October!Y6,November!Y6,December!Y6,January!Y6,February!Y6,March!Y6,April!Y6,May!Y6,June!Y6)</f>
        <v>119</v>
      </c>
      <c r="Z6" s="1">
        <f>SUM(July!Z6,August!Z6,September!Z6,October!Z6,November!Z6,December!Z6,January!Z6,February!Z6,March!Z6,April!Z6,May!Z6,June!Z6)</f>
        <v>29</v>
      </c>
      <c r="AA6" s="1">
        <f>SUM(July!AA6,August!AA6,September!AA6,October!AA6,November!AA6,December!AA6,January!AA6,February!AA6,March!AA6,April!AA6,May!AA6,June!AA6)</f>
        <v>222</v>
      </c>
      <c r="AB6" s="1">
        <f>SUM(July!AB6,August!AB6,September!AB6,October!AB6,November!AB6,December!AB6,January!AB6,February!AB6,March!AB6,April!AB6,May!AB6,June!AB6)</f>
        <v>114</v>
      </c>
      <c r="AC6" s="1">
        <f>SUM(July!AC6,August!AC6,September!AC6,October!AC6,November!AC6,December!AC6,January!AC6,February!AC6,March!AC6,April!AC6,May!AC6,June!AC6)</f>
        <v>333</v>
      </c>
      <c r="AD6" s="1">
        <f>SUM(July!AD6,August!AD6,September!AD6,October!AD6,November!AD6,December!AD6,January!AD6,February!AD6,March!AD6,April!AD6,May!AD6,June!AD6)</f>
        <v>66</v>
      </c>
      <c r="AE6" s="1">
        <f>SUM(July!AE6,August!AE6,September!AE6,October!AE6,November!AE6,December!AE6,January!AE6,February!AE6,March!AE6,April!AE6,May!AE6,June!AE6)</f>
        <v>159</v>
      </c>
      <c r="AF6" s="1">
        <f>SUM(July!AF6,August!AF6,September!AF6,October!AF6,November!AF6,December!AF6,January!AF6,February!AF6,March!AF6,April!AF6,May!AF6,June!AF6)</f>
        <v>167</v>
      </c>
      <c r="AG6" s="1">
        <f>SUM(July!AG6,August!AG6,September!AG6,October!AG6,November!AG6,December!AG6,January!AG6,February!AG6,March!AG6,April!AG6,May!AG6,June!AG6)</f>
        <v>63</v>
      </c>
      <c r="AH6" s="1">
        <f>SUM(July!AH6,August!AH6,September!AH6,October!AH6,November!AH6,December!AH6,January!AH6,February!AH6,March!AH6,April!AH6,May!AH6,June!AH6)</f>
        <v>233</v>
      </c>
      <c r="AI6" s="1">
        <f>SUM(July!AI6,August!AI6,September!AI6,October!AI6,November!AI6,December!AI6,January!AI6,February!AI6,March!AI6,April!AI6,May!AI6,June!AI6)</f>
        <v>113</v>
      </c>
      <c r="AJ6" s="1">
        <f>SUM(July!AJ6,August!AJ6,September!AJ6,October!AJ6,November!AJ6,December!AJ6,January!AJ6,February!AJ6,March!AJ6,April!AJ6,May!AJ6,June!AJ6)</f>
        <v>131</v>
      </c>
      <c r="AK6" s="1">
        <f>SUM(July!AK6,August!AK6,September!AK6,October!AK6,November!AK6,December!AK6,January!AK6,February!AK6,March!AK6,April!AK6,May!AK6,June!AK6)</f>
        <v>102</v>
      </c>
      <c r="AL6" s="1">
        <f>SUM(July!AL6,August!AL6,September!AL6,October!AL6,November!AL6,December!AL6,January!AL6,February!AL6,March!AL6,April!AL6,May!AL6,June!AL6)</f>
        <v>92</v>
      </c>
      <c r="AM6" s="1">
        <f>SUM(July!AM6,August!AM6,September!AN6,October!AM6,November!AM6,December!AM6,January!AM6,February!AM6,March!AM6,April!AM6,May!AM6,June!AM6)</f>
        <v>114</v>
      </c>
      <c r="AN6" s="1">
        <f>SUM(July!AN6,August!AN6,September!AM6,October!AN6,November!AN6,December!AN6,January!AN6,February!AN6,March!AN6,April!AN6,May!AN6,June!AN6)</f>
        <v>41</v>
      </c>
      <c r="AO6" s="1">
        <f>SUM(July!AO6,August!AO6,September!AO6,October!AO6,November!AO6,December!AO6,January!AO6,February!AO6,March!AO6,April!AO6,May!AO6,June!AO6)</f>
        <v>0</v>
      </c>
      <c r="AP6" s="1">
        <f>SUM(July!AP6,August!AP6,September!AP6,October!AP6,November!AP6,December!AP6,January!AP6,February!AP6,March!AP6,April!AP6,May!AP6,June!AP6)</f>
        <v>1337</v>
      </c>
      <c r="AQ6" s="1">
        <f>SUM(July!AQ6,August!AQ6,September!AQ6,October!AQ6,November!AQ6,December!AQ6,January!AQ6,February!AQ6,March!AQ6,April!AQ6,May!AQ6,June!AQ6)</f>
        <v>401</v>
      </c>
      <c r="AR6" s="1">
        <f>SUM(July!AR6,August!AR6,September!AR6,October!AR6,November!AR6,December!AR6,January!AR6,February!AR6,March!AR6,April!AR6,May!AR6,June!AR6)</f>
        <v>85</v>
      </c>
      <c r="AS6" s="1">
        <f>SUM(July!AS6,August!AS6,September!AS6,October!AS6,November!AS6,December!AS6,January!AS6,February!AS6,March!AS6,April!AS6,May!AS6,June!AS6)</f>
        <v>1105</v>
      </c>
      <c r="AT6" s="1">
        <f>SUM(July!AT6,August!AT6,September!AT6,October!AT6,November!AT6,December!AT6,January!AT6,February!AT6,March!AT6,April!AT6,May!AT6,June!AT6)</f>
        <v>515</v>
      </c>
      <c r="AU6" s="1">
        <f>SUM(July!AU6,August!AU6,September!AU6,October!AU6,November!AU6,December!AU6,January!AU6,February!AU6,March!AU6,April!AU6,May!AU6,June!AU6)</f>
        <v>276</v>
      </c>
      <c r="AV6" s="1">
        <f>SUM(July!AV6,August!AV6,September!AV6,October!AV6,November!AV6,December!AV6,January!AV6,February!AV6,March!AV6,April!AV6,May!AV6,June!AV6)</f>
        <v>292</v>
      </c>
      <c r="AW6" s="1">
        <f>SUM(July!AW6,August!AW6,September!AW6,October!AW6,November!AW6,December!AW6,January!AW6,February!AW6,March!AW6,April!AW6,May!AW6,June!AW6)</f>
        <v>35</v>
      </c>
      <c r="AX6" s="1">
        <f>SUM(July!AX6,August!AX6,September!AX6,October!AX6,November!AX6,December!AX6,January!AX6,February!AX6,March!AX6,April!AX6,May!AX6,June!AX6)</f>
        <v>155</v>
      </c>
      <c r="AY6" s="1">
        <f>SUM(July!AY6,August!AY6,September!AY6,October!AY6,November!AY6,December!AY6,January!AY6,February!AY6,March!AY6,April!AY6,May!AY6,June!AY6)</f>
        <v>89</v>
      </c>
      <c r="AZ6" s="1">
        <f>SUM(July!AZ6,August!AZ6,September!AZ6,October!AZ6,November!AZ6,December!AZ6,January!AZ6,February!AZ6,March!AZ6,April!AZ6,May!AZ6,June!AZ6)</f>
        <v>449</v>
      </c>
      <c r="BA6" s="1">
        <f>SUM(July!BA6,August!BA6,September!BA6,October!BA6,November!BA6,December!BA6,January!BA6,February!BA6,March!BA6,April!BA6,May!BA6,June!BA6)</f>
        <v>130</v>
      </c>
      <c r="BB6" s="1">
        <f>SUM(July!BB6,August!BB6,September!BB6,October!BB6,November!BB6,December!BB6,January!BB6,February!BB6,March!BB6,April!BB6,May!BB6,June!BB6)</f>
        <v>400</v>
      </c>
      <c r="BC6" s="1">
        <f>SUM(July!BC6,August!BC6,September!BC6,October!BC6,November!BC6,December!BC6,January!BC6,February!BC6,March!BC6,April!BC6,May!BC6,June!BC6)</f>
        <v>22</v>
      </c>
      <c r="BD6" s="1">
        <f>SUM(July!BD6,August!BD6,September!BD6,October!BD6,November!BD6,December!BD6,January!BD6,February!BD6,March!BD6,April!BD6,May!BD6,June!BD6)</f>
        <v>80</v>
      </c>
      <c r="BE6" s="1">
        <f>SUM(July!BE6,August!BE6,September!BE6,October!BE6,November!BE6,December!BE6,January!BE6,February!BE6,March!BE6,April!BE6,May!BE6,June!BE6)</f>
        <v>176</v>
      </c>
      <c r="BF6" s="1">
        <f>SUM(July!BF6,August!BF6,September!BF6,October!BF6,November!BF6,December!BF6,January!BF6,February!BF6,March!BF6,April!BF6,May!BF6,June!BF6)</f>
        <v>75</v>
      </c>
      <c r="BG6" s="1">
        <f>SUM(July!BG6,August!BG6,September!BG6,October!BG6,November!BG6,December!BG6,January!BG6,February!BG6,March!BG6,April!BG6,May!BG6,June!BG6)</f>
        <v>1143</v>
      </c>
      <c r="BH6" s="1">
        <f>SUM(July!BH6,August!BH6,September!BH6,October!BH6,November!BH6,December!BH6,January!BH6,February!BH6,March!BH6,April!BH6,May!BH6,June!BH6)</f>
        <v>244</v>
      </c>
      <c r="BI6" s="1">
        <f>SUM(July!BI6,August!BI6,September!BI6,October!BI6,November!BI6,December!BI6,January!BI6,February!BI6,March!BI6,April!BI6,May!BI6,June!BI6)</f>
        <v>310</v>
      </c>
      <c r="BJ6" s="1">
        <f>SUM(July!BJ6,August!BJ6,September!BJ6,October!BJ6,November!BJ6,December!BJ6,January!BJ6,February!BJ6,March!BJ6,April!BJ6,May!BJ6,June!BJ6)</f>
        <v>106</v>
      </c>
      <c r="BK6" s="1">
        <f>SUM(July!BK6,August!BK6,September!BK6,October!BK6,November!BK6,December!BK6,January!BK6,February!BK6,March!BK6,April!BK6,May!BK6,June!BK6)</f>
        <v>6825</v>
      </c>
      <c r="BL6" s="1">
        <f>SUM(July!BL6,August!BL6,September!BL6,October!BL6,November!BL6,December!BL6,January!BL6,February!BL6,March!BL6,April!BL6,May!BL6,June!BL6)</f>
        <v>364</v>
      </c>
      <c r="BM6" s="1">
        <f>SUM(July!BM6,August!BM6,September!BM6,October!BM6,November!BM6,December!BM6,January!BM6,February!BM6,March!BM6,April!BM6,May!BM6,June!BM6)</f>
        <v>158</v>
      </c>
      <c r="BN6" s="1">
        <f>SUM(July!BN6,August!BN6,September!BN6,October!BN6,November!BN6,December!BN6,January!BN6,February!BN6,March!BN6,April!BN6,May!BN6,June!BN6)</f>
        <v>41</v>
      </c>
      <c r="BO6" s="1">
        <f>SUM(July!BO6,August!BO6,September!BO6,October!BO6,November!BO6,December!BO6,January!BO6,February!BO6,March!BO6,April!BO6,May!BO6,June!BO6)</f>
        <v>1047</v>
      </c>
      <c r="BP6" s="1">
        <f>SUM(July!BP6,August!BP6,September!BP6,October!BP6,November!BP6,December!BP6,January!BP6,February!BP6,March!BP6,April!BP6,May!BP6,June!BP6)</f>
        <v>153</v>
      </c>
      <c r="BQ6" s="1">
        <f>SUM(July!BQ6,August!BQ6,September!BQ6,October!BQ6,November!BQ6,December!BQ6,January!BQ6,February!BQ6,March!BQ6,April!BQ6,May!BQ6,June!BQ6)</f>
        <v>296</v>
      </c>
      <c r="BR6" s="1">
        <f>SUM(July!BR6,August!BR6,September!BR6,October!BR6,November!BR6,December!BR6,January!BR6,February!BR6,March!BR6,April!BR6,May!BR6,June!BR6)</f>
        <v>249</v>
      </c>
      <c r="BS6" s="1">
        <f>SUM(July!BS6,August!BS6,September!BS6,October!BS6,November!BS6,December!BS6,January!BS6,February!BS6,March!BS6,April!BS6,May!BS6,June!BS6)</f>
        <v>83</v>
      </c>
      <c r="BT6" s="1">
        <f>SUM(July!BT6,August!BT6,September!BT6,October!BT6,November!BT6,December!BT6,January!BT6,February!BT6,March!BT6,April!BT6,May!BT6,June!BT6)</f>
        <v>2148</v>
      </c>
      <c r="BU6" s="1">
        <f>SUM(July!BU6,August!BU6,September!BU6,October!BU6,November!BU6,December!BU6,January!BU6,February!BU6,March!BU6,April!BU6,May!BU6,June!BU6)</f>
        <v>3386</v>
      </c>
      <c r="BV6" s="1">
        <f>SUM(July!BV6,August!BV6,September!BV6,October!BV6,November!BV6,December!BV6,January!BV6,February!BV6,March!BV6,April!BV6,May!BV6,June!BV6)</f>
        <v>1143</v>
      </c>
      <c r="BW6" s="1">
        <f>SUM(July!BW6,August!BW6,September!BW6,October!BW6,November!BW6,December!BW6,January!BW6,February!BW6,March!BW6,April!BW6,May!BW6,June!BW6)</f>
        <v>2539</v>
      </c>
      <c r="BX6" s="1">
        <f>SUM(July!BX6,August!BX6,September!BX6,October!BX6,November!BX6,December!BX6,January!BX6,February!BX6,March!BX6,April!BX6,May!BX6,June!BX6)</f>
        <v>131</v>
      </c>
      <c r="BY6" s="1">
        <f>SUM(July!BY6,August!BY6,September!BY6,October!BY6,November!BY6,December!BY6,January!BY6,February!BY6,March!BY6,April!BY6,May!BY6,June!BY6)</f>
        <v>44</v>
      </c>
      <c r="BZ6" s="1">
        <f>SUM(July!BZ6,August!BZ6,September!BZ6,October!BZ6,November!BZ6,December!BZ6,January!BZ6,February!BZ6,March!BZ6,April!BZ6,May!BZ6,June!BZ6)</f>
        <v>1300</v>
      </c>
      <c r="CA6" s="1">
        <f>SUM(July!CA6,August!CA6,September!CA6,October!CA6,November!CA6,December!CA6,January!CA6,February!CA6,March!CA6,April!CA6,May!CA6,June!CA6)</f>
        <v>19</v>
      </c>
      <c r="CB6" s="1">
        <f>SUM(July!CB6,August!CB6,September!CB6,October!CB6,November!CB6,December!CB6,January!CB6,February!CB6,March!CB6,April!CB6,May!CB6,June!CB6)</f>
        <v>751</v>
      </c>
      <c r="CC6" s="1">
        <f>SUM(July!CC6,August!CC6,September!CC6,October!CC6,November!CC6,December!CC6,January!CC6,February!CC6,March!CC6,April!CC6,May!CC6,June!CC6)</f>
        <v>2345</v>
      </c>
      <c r="CD6" s="1">
        <f>SUM(July!CD6,August!CD6,September!CD6,October!CD6,November!CD6,December!CD6,January!CD6,February!CD6,March!CD6,April!CD6,May!CD6,June!CD6)</f>
        <v>1066</v>
      </c>
      <c r="CE6" s="1">
        <f>SUM(July!CE6,August!CE6,September!CE6,October!CE6,November!CE6,December!CE6,January!CE6,February!CE6,March!CE6,April!CE6,May!CE6,June!CE6)</f>
        <v>1431</v>
      </c>
      <c r="CF6" s="1">
        <f>SUM(July!CF6,August!CF6,September!CF6,October!CF6,November!CF6,December!CF6,January!CF6,February!CF6,March!CF6,April!CF6,May!CF6,June!CF6)</f>
        <v>111</v>
      </c>
      <c r="CG6" s="1">
        <f>SUM(July!CG6,August!CG6,September!CG6,October!CG6,November!CG6,December!CG6,January!CG6,February!CG6,March!CG6,April!CG6,May!CG6,June!CG6)</f>
        <v>146</v>
      </c>
      <c r="CH6" s="1">
        <f>SUM(July!CH6,August!CH6,September!CH6,October!CH6,November!CH6,December!CH6,January!CH6,February!CH6,March!CH6,April!CH6,May!CH6,June!CH6)</f>
        <v>300</v>
      </c>
      <c r="CI6" s="2">
        <f>SUM(C6:CH6)</f>
        <v>42341</v>
      </c>
    </row>
    <row r="7" spans="1:90" x14ac:dyDescent="0.2">
      <c r="A7" s="1" t="s">
        <v>25</v>
      </c>
      <c r="B7" s="1"/>
      <c r="C7" s="1">
        <f>SUM(July!C7,August!C7,September!C7,October!C7,November!C7,December!C7,January!C7,February!C7,March!C7,April!C7,May!C7,June!C7)</f>
        <v>0</v>
      </c>
      <c r="D7" s="1">
        <f>SUM(July!D7,August!D7,September!D7,October!D7,November!D7,December!D7,January!D7,February!D7,March!D7,April!D7,May!D7,June!D7)</f>
        <v>0</v>
      </c>
      <c r="E7" s="1">
        <f>SUM(July!E7,August!E7,September!E7,October!E7,November!E7,December!E7,January!E7,February!E7,March!E7,April!E7,May!E7,June!E7)</f>
        <v>0</v>
      </c>
      <c r="F7" s="1">
        <f>SUM(July!F7,August!F7,September!F7,October!F7,November!F7,December!F7,January!F7,February!F7,March!F7,April!F7,May!F7,June!F7)</f>
        <v>0</v>
      </c>
      <c r="G7" s="1">
        <f>SUM(July!G7,August!G7,September!G7,October!G7,November!G7,December!G7,January!G7,February!G7,March!G7,April!G7,May!G7,June!G7)</f>
        <v>2</v>
      </c>
      <c r="H7" s="1">
        <f>SUM(July!H7,August!H7,September!H7,October!H7,November!H7,December!H7,January!H7,February!H7,March!H7,April!H7,May!H7,June!H7)</f>
        <v>0</v>
      </c>
      <c r="I7" s="1">
        <f>SUM(July!I7,August!I7,September!I7,October!I7,November!I7,December!I7,January!I7,February!I7,March!I7,April!I7,May!I7,June!I7)</f>
        <v>0</v>
      </c>
      <c r="J7" s="1">
        <f>SUM(July!J7,August!J7,September!J7,October!J7,November!J7,December!J7,January!J7,February!J7,March!J7,April!J7,May!J7,June!J7)</f>
        <v>6</v>
      </c>
      <c r="K7" s="1">
        <f>SUM(July!K7,August!K7,September!K7,October!K7,November!K7,December!K7,January!K7,February!K7,March!K7,April!K7,May!K7,June!K7)</f>
        <v>0</v>
      </c>
      <c r="L7" s="1">
        <f>SUM(July!L7,August!L7,September!L7,October!L7,November!L7,December!L7,January!L7,February!L7,March!L7,April!L7,May!L7,June!L7)</f>
        <v>1</v>
      </c>
      <c r="M7" s="1">
        <f>SUM(July!M7,August!M7,September!M7,October!M7,November!M7,December!M7,January!M7,February!M7,March!M7,April!M7,May!M7,June!M7)</f>
        <v>1</v>
      </c>
      <c r="N7" s="1">
        <f>SUM(July!N7,August!N7,September!N7,October!N7,November!N7,December!N7,January!N7,February!N7,March!N7,April!N7,May!N7,June!N7)</f>
        <v>0</v>
      </c>
      <c r="O7" s="1">
        <f>SUM(July!O7,August!O7,September!O7,October!O7,November!O7,December!O7,January!O7,February!O7,March!O7,April!O7,May!O7,June!O7)</f>
        <v>2</v>
      </c>
      <c r="P7" s="1">
        <f>SUM(July!P7,August!P7,September!P7,October!P7,November!P7,December!P7,January!P7,February!P7,March!P7,April!P7,May!P7,June!P7)</f>
        <v>0</v>
      </c>
      <c r="Q7" s="1">
        <f>SUM(July!Q7,August!Q7,September!Q7,October!Q7,November!Q7,December!Q7,January!Q7,February!Q7,March!Q7,April!Q7,May!Q7,June!Q7)</f>
        <v>0</v>
      </c>
      <c r="R7" s="1">
        <f>SUM(July!R7,August!R7,September!R7,October!R7,November!R7,December!R7,January!R7,February!R7,March!R7,April!R7,May!R7,June!R7)</f>
        <v>0</v>
      </c>
      <c r="S7" s="1">
        <f>SUM(July!S7,August!S7,September!S7,October!S7,November!S7,December!S7,January!S7,February!S7,March!S7,April!S7,May!S7,June!S7)</f>
        <v>0</v>
      </c>
      <c r="T7" s="1">
        <f>SUM(July!T7,August!T7,September!T7,October!T7,November!T7,December!T7,January!T7,February!T7,March!T7,April!T7,May!T7,June!T7)</f>
        <v>0</v>
      </c>
      <c r="U7" s="1">
        <f>SUM(July!U7,August!U7,September!U7,October!U7,November!U7,December!U7,January!U7,February!U7,March!U7,April!U7,May!U7,June!U7)</f>
        <v>0</v>
      </c>
      <c r="V7" s="1">
        <f>SUM(July!V7,August!V7,September!V7,October!V7,November!V7,December!V7,January!V7,February!V7,March!V7,April!V7,May!V7,June!V7)</f>
        <v>0</v>
      </c>
      <c r="W7" s="1">
        <f>SUM(July!W7,August!W7,September!W7,October!W7,November!W7,December!W7,January!W7,February!W7,March!W7,April!W7,May!W7,June!W7)</f>
        <v>0</v>
      </c>
      <c r="X7" s="1">
        <f>SUM(July!X7,August!X7,September!X7,October!X7,November!X7,December!X7,January!X7,February!X7,March!X7,April!X7,May!X7,June!X7)</f>
        <v>0</v>
      </c>
      <c r="Y7" s="1">
        <f>SUM(July!Y7,August!Y7,September!Y7,October!Y7,November!Y7,December!Y7,January!Y7,February!Y7,March!Y7,April!Y7,May!Y7,June!Y7)</f>
        <v>0</v>
      </c>
      <c r="Z7" s="1">
        <f>SUM(July!Z7,August!Z7,September!Z7,October!Z7,November!Z7,December!Z7,January!Z7,February!Z7,March!Z7,April!Z7,May!Z7,June!Z7)</f>
        <v>0</v>
      </c>
      <c r="AA7" s="1">
        <f>SUM(July!AA7,August!AA7,September!AA7,October!AA7,November!AA7,December!AA7,January!AA7,February!AA7,March!AA7,April!AA7,May!AA7,June!AA7)</f>
        <v>0</v>
      </c>
      <c r="AB7" s="1">
        <f>SUM(July!AB7,August!AB7,September!AB7,October!AB7,November!AB7,December!AB7,January!AB7,February!AB7,March!AB7,April!AB7,May!AB7,June!AB7)</f>
        <v>0</v>
      </c>
      <c r="AC7" s="1">
        <f>SUM(July!AC7,August!AC7,September!AC7,October!AC7,November!AC7,December!AC7,January!AC7,February!AC7,March!AC7,April!AC7,May!AC7,June!AC7)</f>
        <v>0</v>
      </c>
      <c r="AD7" s="1">
        <f>SUM(July!AD7,August!AD7,September!AD7,October!AD7,November!AD7,December!AD7,January!AD7,February!AD7,March!AD7,April!AD7,May!AD7,June!AD7)</f>
        <v>3</v>
      </c>
      <c r="AE7" s="1">
        <f>SUM(July!AE7,August!AE7,September!AE7,October!AE7,November!AE7,December!AE7,January!AE7,February!AE7,March!AE7,April!AE7,May!AE7,June!AE7)</f>
        <v>0</v>
      </c>
      <c r="AF7" s="1">
        <f>SUM(July!AF7,August!AF7,September!AF7,October!AF7,November!AF7,December!AF7,January!AF7,February!AF7,March!AF7,April!AF7,May!AF7,June!AF7)</f>
        <v>0</v>
      </c>
      <c r="AG7" s="1">
        <f>SUM(July!AG7,August!AG7,September!AG7,October!AG7,November!AG7,December!AG7,January!AG7,February!AG7,March!AG7,April!AG7,May!AG7,June!AG7)</f>
        <v>0</v>
      </c>
      <c r="AH7" s="1">
        <f>SUM(July!AH7,August!AH7,September!AH7,October!AH7,November!AH7,December!AH7,January!AH7,February!AH7,March!AH7,April!AH7,May!AH7,June!AH7)</f>
        <v>3</v>
      </c>
      <c r="AI7" s="1">
        <f>SUM(July!AI7,August!AI7,September!AI7,October!AI7,November!AI7,December!AI7,January!AI7,February!AI7,March!AI7,April!AI7,May!AI7,June!AI7)</f>
        <v>2</v>
      </c>
      <c r="AJ7" s="1">
        <f>SUM(July!AJ7,August!AJ7,September!AJ7,October!AJ7,November!AJ7,December!AJ7,January!AJ7,February!AJ7,March!AJ7,April!AJ7,May!AJ7,June!AJ7)</f>
        <v>0</v>
      </c>
      <c r="AK7" s="1">
        <f>SUM(July!AK7,August!AK7,September!AK7,October!AK7,November!AK7,December!AK7,January!AK7,February!AK7,March!AK7,April!AK7,May!AK7,June!AK7)</f>
        <v>0</v>
      </c>
      <c r="AL7" s="1">
        <f>SUM(July!AL7,August!AL7,September!AL7,October!AL7,November!AL7,December!AL7,January!AL7,February!AL7,March!AL7,April!AL7,May!AL7,June!AL7)</f>
        <v>0</v>
      </c>
      <c r="AM7" s="1">
        <f>SUM(July!AM7,August!AM7,September!AN7,October!AM7,November!AM7,December!AM7,January!AM7,February!AM7,March!AM7,April!AM7,May!AM7,June!AM7)</f>
        <v>0</v>
      </c>
      <c r="AN7" s="1">
        <f>SUM(July!AN7,August!AN7,September!AM7,October!AN7,November!AN7,December!AN7,January!AN7,February!AN7,March!AN7,April!AN7,May!AN7,June!AN7)</f>
        <v>0</v>
      </c>
      <c r="AO7" s="1">
        <f>SUM(July!AO7,August!AO7,September!AO7,October!AO7,November!AO7,December!AO7,January!AO7,February!AO7,March!AO7,April!AO7,May!AO7,June!AO7)</f>
        <v>0</v>
      </c>
      <c r="AP7" s="1">
        <f>SUM(July!AP7,August!AP7,September!AP7,October!AP7,November!AP7,December!AP7,January!AP7,February!AP7,March!AP7,April!AP7,May!AP7,June!AP7)</f>
        <v>0</v>
      </c>
      <c r="AQ7" s="1">
        <f>SUM(July!AQ7,August!AQ7,September!AQ7,October!AQ7,November!AQ7,December!AQ7,January!AQ7,February!AQ7,March!AQ7,April!AQ7,May!AQ7,June!AQ7)</f>
        <v>5</v>
      </c>
      <c r="AR7" s="1">
        <f>SUM(July!AR7,August!AR7,September!AR7,October!AR7,November!AR7,December!AR7,January!AR7,February!AR7,March!AR7,April!AR7,May!AR7,June!AR7)</f>
        <v>1</v>
      </c>
      <c r="AS7" s="1">
        <f>SUM(July!AS7,August!AS7,September!AS7,October!AS7,November!AS7,December!AS7,January!AS7,February!AS7,March!AS7,April!AS7,May!AS7,June!AS7)</f>
        <v>0</v>
      </c>
      <c r="AT7" s="1">
        <f>SUM(July!AT7,August!AT7,September!AT7,October!AT7,November!AT7,December!AT7,January!AT7,February!AT7,March!AT7,April!AT7,May!AT7,June!AT7)</f>
        <v>4</v>
      </c>
      <c r="AU7" s="1">
        <f>SUM(July!AU7,August!AU7,September!AU7,October!AU7,November!AU7,December!AU7,January!AU7,February!AU7,March!AU7,April!AU7,May!AU7,June!AU7)</f>
        <v>1</v>
      </c>
      <c r="AV7" s="1">
        <f>SUM(July!AV7,August!AV7,September!AV7,October!AV7,November!AV7,December!AV7,January!AV7,February!AV7,March!AV7,April!AV7,May!AV7,June!AV7)</f>
        <v>5</v>
      </c>
      <c r="AW7" s="1">
        <f>SUM(July!AW7,August!AW7,September!AW7,October!AW7,November!AW7,December!AW7,January!AW7,February!AW7,March!AW7,April!AW7,May!AW7,June!AW7)</f>
        <v>0</v>
      </c>
      <c r="AX7" s="1">
        <f>SUM(July!AX7,August!AX7,September!AX7,October!AX7,November!AX7,December!AX7,January!AX7,February!AX7,March!AX7,April!AX7,May!AX7,June!AX7)</f>
        <v>5</v>
      </c>
      <c r="AY7" s="1">
        <f>SUM(July!AY7,August!AY7,September!AY7,October!AY7,November!AY7,December!AY7,January!AY7,February!AY7,March!AY7,April!AY7,May!AY7,June!AY7)</f>
        <v>0</v>
      </c>
      <c r="AZ7" s="1">
        <f>SUM(July!AZ7,August!AZ7,September!AZ7,October!AZ7,November!AZ7,December!AZ7,January!AZ7,February!AZ7,March!AZ7,April!AZ7,May!AZ7,June!AZ7)</f>
        <v>0</v>
      </c>
      <c r="BA7" s="1">
        <f>SUM(July!BA7,August!BA7,September!BA7,October!BA7,November!BA7,December!BA7,January!BA7,February!BA7,March!BA7,April!BA7,May!BA7,June!BA7)</f>
        <v>0</v>
      </c>
      <c r="BB7" s="1">
        <f>SUM(July!BB7,August!BB7,September!BB7,October!BB7,November!BB7,December!BB7,January!BB7,February!BB7,March!BB7,April!BB7,May!BB7,June!BB7)</f>
        <v>0</v>
      </c>
      <c r="BC7" s="1">
        <f>SUM(July!BC7,August!BC7,September!BC7,October!BC7,November!BC7,December!BC7,January!BC7,February!BC7,March!BC7,April!BC7,May!BC7,June!BC7)</f>
        <v>0</v>
      </c>
      <c r="BD7" s="1">
        <f>SUM(July!BD7,August!BD7,September!BD7,October!BD7,November!BD7,December!BD7,January!BD7,February!BD7,March!BD7,April!BD7,May!BD7,June!BD7)</f>
        <v>0</v>
      </c>
      <c r="BE7" s="1">
        <f>SUM(July!BE7,August!BE7,September!BE7,October!BE7,November!BE7,December!BE7,January!BE7,February!BE7,March!BE7,April!BE7,May!BE7,June!BE7)</f>
        <v>0</v>
      </c>
      <c r="BF7" s="1">
        <f>SUM(July!BF7,August!BF7,September!BF7,October!BF7,November!BF7,December!BF7,January!BF7,February!BF7,March!BF7,April!BF7,May!BF7,June!BF7)</f>
        <v>0</v>
      </c>
      <c r="BG7" s="1">
        <f>SUM(July!BG7,August!BG7,September!BG7,October!BG7,November!BG7,December!BG7,January!BG7,February!BG7,March!BG7,April!BG7,May!BG7,June!BG7)</f>
        <v>7</v>
      </c>
      <c r="BH7" s="1">
        <f>SUM(July!BH7,August!BH7,September!BH7,October!BH7,November!BH7,December!BH7,January!BH7,February!BH7,March!BH7,April!BH7,May!BH7,June!BH7)</f>
        <v>10</v>
      </c>
      <c r="BI7" s="1">
        <f>SUM(July!BI7,August!BI7,September!BI7,October!BI7,November!BI7,December!BI7,January!BI7,February!BI7,March!BI7,April!BI7,May!BI7,June!BI7)</f>
        <v>0</v>
      </c>
      <c r="BJ7" s="1">
        <f>SUM(July!BJ7,August!BJ7,September!BJ7,October!BJ7,November!BJ7,December!BJ7,January!BJ7,February!BJ7,March!BJ7,April!BJ7,May!BJ7,June!BJ7)</f>
        <v>0</v>
      </c>
      <c r="BK7" s="1">
        <f>SUM(July!BK7,August!BK7,September!BK7,October!BK7,November!BK7,December!BK7,January!BK7,February!BK7,March!BK7,April!BK7,May!BK7,June!BK7)</f>
        <v>1</v>
      </c>
      <c r="BL7" s="1">
        <f>SUM(July!BL7,August!BL7,September!BL7,October!BL7,November!BL7,December!BL7,January!BL7,February!BL7,March!BL7,April!BL7,May!BL7,June!BL7)</f>
        <v>11</v>
      </c>
      <c r="BM7" s="1">
        <f>SUM(July!BM7,August!BM7,September!BM7,October!BM7,November!BM7,December!BM7,January!BM7,February!BM7,March!BM7,April!BM7,May!BM7,June!BM7)</f>
        <v>0</v>
      </c>
      <c r="BN7" s="1">
        <f>SUM(July!BN7,August!BN7,September!BN7,October!BN7,November!BN7,December!BN7,January!BN7,February!BN7,March!BN7,April!BN7,May!BN7,June!BN7)</f>
        <v>0</v>
      </c>
      <c r="BO7" s="1">
        <f>SUM(July!BO7,August!BO7,September!BO7,October!BO7,November!BO7,December!BO7,January!BO7,February!BO7,March!BO7,April!BO7,May!BO7,June!BO7)</f>
        <v>0</v>
      </c>
      <c r="BP7" s="1">
        <f>SUM(July!BP7,August!BP7,September!BP7,October!BP7,November!BP7,December!BP7,January!BP7,February!BP7,March!BP7,April!BP7,May!BP7,June!BP7)</f>
        <v>0</v>
      </c>
      <c r="BQ7" s="1">
        <f>SUM(July!BQ7,August!BQ7,September!BQ7,October!BQ7,November!BQ7,December!BQ7,January!BQ7,February!BQ7,March!BQ7,April!BQ7,May!BQ7,June!BQ7)</f>
        <v>0</v>
      </c>
      <c r="BR7" s="1">
        <f>SUM(July!BR7,August!BR7,September!BR7,October!BR7,November!BR7,December!BR7,January!BR7,February!BR7,March!BR7,April!BR7,May!BR7,June!BR7)</f>
        <v>3</v>
      </c>
      <c r="BS7" s="1">
        <f>SUM(July!BS7,August!BS7,September!BS7,October!BS7,November!BS7,December!BS7,January!BS7,February!BS7,March!BS7,April!BS7,May!BS7,June!BS7)</f>
        <v>0</v>
      </c>
      <c r="BT7" s="1">
        <f>SUM(July!BT7,August!BT7,September!BT7,October!BT7,November!BT7,December!BT7,January!BT7,February!BT7,March!BT7,April!BT7,May!BT7,June!BT7)</f>
        <v>0</v>
      </c>
      <c r="BU7" s="1">
        <f>SUM(July!BU7,August!BU7,September!BU7,October!BU7,November!BU7,December!BU7,January!BU7,February!BU7,March!BU7,April!BU7,May!BU7,June!BU7)</f>
        <v>0</v>
      </c>
      <c r="BV7" s="1">
        <f>SUM(July!BV7,August!BV7,September!BV7,October!BV7,November!BV7,December!BV7,January!BV7,February!BV7,March!BV7,April!BV7,May!BV7,June!BV7)</f>
        <v>5</v>
      </c>
      <c r="BW7" s="1">
        <f>SUM(July!BW7,August!BW7,September!BW7,October!BW7,November!BW7,December!BW7,January!BW7,February!BW7,March!BW7,April!BW7,May!BW7,June!BW7)</f>
        <v>0</v>
      </c>
      <c r="BX7" s="1">
        <f>SUM(July!BX7,August!BX7,September!BX7,October!BX7,November!BX7,December!BX7,January!BX7,February!BX7,March!BX7,April!BX7,May!BX7,June!BX7)</f>
        <v>0</v>
      </c>
      <c r="BY7" s="1">
        <f>SUM(July!BY7,August!BY7,September!BY7,October!BY7,November!BY7,December!BY7,January!BY7,February!BY7,March!BY7,April!BY7,May!BY7,June!BY7)</f>
        <v>0</v>
      </c>
      <c r="BZ7" s="1">
        <f>SUM(July!BZ7,August!BZ7,September!BZ7,October!BZ7,November!BZ7,December!BZ7,January!BZ7,February!BZ7,March!BZ7,April!BZ7,May!BZ7,June!BZ7)</f>
        <v>12</v>
      </c>
      <c r="CA7" s="1">
        <f>SUM(July!CA7,August!CA7,September!CA7,October!CA7,November!CA7,December!CA7,January!CA7,February!CA7,March!CA7,April!CA7,May!CA7,June!CA7)</f>
        <v>0</v>
      </c>
      <c r="CB7" s="1">
        <f>SUM(July!CB7,August!CB7,September!CB7,October!CB7,November!CB7,December!CB7,January!CB7,February!CB7,March!CB7,April!CB7,May!CB7,June!CB7)</f>
        <v>0</v>
      </c>
      <c r="CC7" s="1">
        <f>SUM(July!CC7,August!CC7,September!CC7,October!CC7,November!CC7,December!CC7,January!CC7,February!CC7,March!CC7,April!CC7,May!CC7,June!CC7)</f>
        <v>41</v>
      </c>
      <c r="CD7" s="1">
        <f>SUM(July!CD7,August!CD7,September!CD7,October!CD7,November!CD7,December!CD7,January!CD7,February!CD7,March!CD7,April!CD7,May!CD7,June!CD7)</f>
        <v>0</v>
      </c>
      <c r="CE7" s="1">
        <f>SUM(July!CE7,August!CE7,September!CE7,October!CE7,November!CE7,December!CE7,January!CE7,February!CE7,March!CE7,April!CE7,May!CE7,June!CE7)</f>
        <v>0</v>
      </c>
      <c r="CF7" s="1">
        <f>SUM(July!CF7,August!CF7,September!CF7,October!CF7,November!CF7,December!CF7,January!CF7,February!CF7,March!CF7,April!CF7,May!CF7,June!CF7)</f>
        <v>0</v>
      </c>
      <c r="CG7" s="1">
        <f>SUM(July!CG7,August!CG7,September!CG7,October!CG7,November!CG7,December!CG7,January!CG7,February!CG7,March!CG7,April!CG7,May!CG7,June!CG7)</f>
        <v>0</v>
      </c>
      <c r="CH7" s="1">
        <f>SUM(July!CH7,August!CH7,September!CH7,October!CH7,November!CH7,December!CH7,January!CH7,February!CH7,March!CH7,April!CH7,May!CH7,June!CH7)</f>
        <v>1</v>
      </c>
      <c r="CI7" s="2">
        <f>SUM(C7:CH7)</f>
        <v>132</v>
      </c>
    </row>
    <row r="8" spans="1:90" x14ac:dyDescent="0.2">
      <c r="A8" s="1" t="s">
        <v>26</v>
      </c>
      <c r="B8" s="1"/>
      <c r="C8" s="1">
        <f>SUM(July!C8,August!C8,September!C8,October!C8,November!C8,December!C8,January!C8,February!C8,March!C8,April!C8,May!C8,June!C8)</f>
        <v>0</v>
      </c>
      <c r="D8" s="1">
        <f>SUM(July!D8,August!D8,September!D8,October!D8,November!D8,December!D8,January!D8,February!D8,March!D8,April!D8,May!D8,June!D8)</f>
        <v>0</v>
      </c>
      <c r="E8" s="1">
        <f>SUM(July!E8,August!E8,September!E8,October!E8,November!E8,December!E8,January!E8,February!E8,March!E8,April!E8,May!E8,June!E8)</f>
        <v>0</v>
      </c>
      <c r="F8" s="1">
        <f>SUM(July!F8,August!F8,September!F8,October!F8,November!F8,December!F8,January!F8,February!F8,March!F8,April!F8,May!F8,June!F8)</f>
        <v>0</v>
      </c>
      <c r="G8" s="1">
        <f>SUM(July!G8,August!G8,September!G8,October!G8,November!G8,December!G8,January!G8,February!G8,March!G8,April!G8,May!G8,June!G8)</f>
        <v>37</v>
      </c>
      <c r="H8" s="1">
        <f>SUM(July!H8,August!H8,September!H8,October!H8,November!H8,December!H8,January!H8,February!H8,March!H8,April!H8,May!H8,June!H8)</f>
        <v>0</v>
      </c>
      <c r="I8" s="1">
        <f>SUM(July!I8,August!I8,September!I8,October!I8,November!I8,December!I8,January!I8,February!I8,March!I8,April!I8,May!I8,June!I8)</f>
        <v>0</v>
      </c>
      <c r="J8" s="1">
        <f>SUM(July!J8,August!J8,September!J8,October!J8,November!J8,December!J8,January!J8,February!J8,March!J8,April!J8,May!J8,June!J8)</f>
        <v>148</v>
      </c>
      <c r="K8" s="1">
        <f>SUM(July!K8,August!K8,September!K8,October!K8,November!K8,December!K8,January!K8,February!K8,March!K8,April!K8,May!K8,June!K8)</f>
        <v>0</v>
      </c>
      <c r="L8" s="1">
        <f>SUM(July!L8,August!L8,September!L8,October!L8,November!L8,December!L8,January!L8,February!L8,March!L8,April!L8,May!L8,June!L8)</f>
        <v>37</v>
      </c>
      <c r="M8" s="1">
        <f>SUM(July!M8,August!M8,September!M8,October!M8,November!M8,December!M8,January!M8,February!M8,March!M8,April!M8,May!M8,June!M8)</f>
        <v>22</v>
      </c>
      <c r="N8" s="1">
        <f>SUM(July!N8,August!N8,September!N8,October!N8,November!N8,December!N8,January!N8,February!N8,March!N8,April!N8,May!N8,June!N8)</f>
        <v>0</v>
      </c>
      <c r="O8" s="1">
        <f>SUM(July!O8,August!O8,September!O8,October!O8,November!O8,December!O8,January!O8,February!O8,March!O8,April!O8,May!O8,June!O8)</f>
        <v>46</v>
      </c>
      <c r="P8" s="1">
        <f>SUM(July!P8,August!P8,September!P8,October!P8,November!P8,December!P8,January!P8,February!P8,March!P8,April!P8,May!P8,June!P8)</f>
        <v>0</v>
      </c>
      <c r="Q8" s="1">
        <f>SUM(July!Q8,August!Q8,September!Q8,October!Q8,November!Q8,December!Q8,January!Q8,February!Q8,March!Q8,April!Q8,May!Q8,June!Q8)</f>
        <v>0</v>
      </c>
      <c r="R8" s="1">
        <f>SUM(July!R8,August!R8,September!R8,October!R8,November!R8,December!R8,January!R8,February!R8,March!R8,April!R8,May!R8,June!R8)</f>
        <v>0</v>
      </c>
      <c r="S8" s="1">
        <f>SUM(July!S8,August!S8,September!S8,October!S8,November!S8,December!S8,January!S8,February!S8,March!S8,April!S8,May!S8,June!S8)</f>
        <v>0</v>
      </c>
      <c r="T8" s="1">
        <f>SUM(July!T8,August!T8,September!T8,October!T8,November!T8,December!T8,January!T8,February!T8,March!T8,April!T8,May!T8,June!T8)</f>
        <v>0</v>
      </c>
      <c r="U8" s="1">
        <f>SUM(July!U8,August!U8,September!U8,October!U8,November!U8,December!U8,January!U8,February!U8,March!U8,April!U8,May!U8,June!U8)</f>
        <v>0</v>
      </c>
      <c r="V8" s="1">
        <f>SUM(July!V8,August!V8,September!V8,October!V8,November!V8,December!V8,January!V8,February!V8,March!V8,April!V8,May!V8,June!V8)</f>
        <v>0</v>
      </c>
      <c r="W8" s="1">
        <f>SUM(July!W8,August!W8,September!W8,October!W8,November!W8,December!W8,January!W8,February!W8,March!W8,April!W8,May!W8,June!W8)</f>
        <v>0</v>
      </c>
      <c r="X8" s="1">
        <f>SUM(July!X8,August!X8,September!X8,October!X8,November!X8,December!X8,January!X8,February!X8,March!X8,April!X8,May!X8,June!X8)</f>
        <v>0</v>
      </c>
      <c r="Y8" s="1">
        <f>SUM(July!Y8,August!Y8,September!Y8,October!Y8,November!Y8,December!Y8,January!Y8,February!Y8,March!Y8,April!Y8,May!Y8,June!Y8)</f>
        <v>0</v>
      </c>
      <c r="Z8" s="1">
        <f>SUM(July!Z8,August!Z8,September!Z8,October!Z8,November!Z8,December!Z8,January!Z8,February!Z8,March!Z8,April!Z8,May!Z8,June!Z8)</f>
        <v>0</v>
      </c>
      <c r="AA8" s="1">
        <f>SUM(July!AA8,August!AA8,September!AA8,October!AA8,November!AA8,December!AA8,January!AA8,February!AA8,March!AA8,April!AA8,May!AA8,June!AA8)</f>
        <v>0</v>
      </c>
      <c r="AB8" s="1">
        <f>SUM(July!AB8,August!AB8,September!AB8,October!AB8,November!AB8,December!AB8,January!AB8,February!AB8,March!AB8,April!AB8,May!AB8,June!AB8)</f>
        <v>0</v>
      </c>
      <c r="AC8" s="1">
        <f>SUM(July!AC8,August!AC8,September!AC8,October!AC8,November!AC8,December!AC8,January!AC8,February!AC8,March!AC8,April!AC8,May!AC8,June!AC8)</f>
        <v>0</v>
      </c>
      <c r="AD8" s="1">
        <f>SUM(July!AD8,August!AD8,September!AD8,October!AD8,November!AD8,December!AD8,January!AD8,February!AD8,March!AD8,April!AD8,May!AD8,June!AD8)</f>
        <v>15</v>
      </c>
      <c r="AE8" s="1">
        <f>SUM(July!AE8,August!AE8,September!AE8,October!AE8,November!AE8,December!AE8,January!AE8,February!AE8,March!AE8,April!AE8,May!AE8,June!AE8)</f>
        <v>0</v>
      </c>
      <c r="AF8" s="1">
        <f>SUM(July!AF8,August!AF8,September!AF8,October!AF8,November!AF8,December!AF8,January!AF8,February!AF8,March!AF8,April!AF8,May!AF8,June!AF8)</f>
        <v>0</v>
      </c>
      <c r="AG8" s="1">
        <f>SUM(July!AG8,August!AG8,September!AG8,October!AG8,November!AG8,December!AG8,January!AG8,February!AG8,March!AG8,April!AG8,May!AG8,June!AG8)</f>
        <v>0</v>
      </c>
      <c r="AH8" s="1">
        <f>SUM(July!AH8,August!AH8,September!AH8,October!AH8,November!AH8,December!AH8,January!AH8,February!AH8,March!AH8,April!AH8,May!AH8,June!AH8)</f>
        <v>47</v>
      </c>
      <c r="AI8" s="1">
        <f>SUM(July!AI8,August!AI8,September!AI8,October!AI8,November!AI8,December!AI8,January!AI8,February!AI8,March!AI8,April!AI8,May!AI8,June!AI8)</f>
        <v>34</v>
      </c>
      <c r="AJ8" s="1">
        <f>SUM(July!AJ8,August!AJ8,September!AJ8,October!AJ8,November!AJ8,December!AJ8,January!AJ8,February!AJ8,March!AJ8,April!AJ8,May!AJ8,June!AJ8)</f>
        <v>48</v>
      </c>
      <c r="AK8" s="1">
        <f>SUM(July!AK8,August!AK8,September!AK8,October!AK8,November!AK8,December!AK8,January!AK8,February!AK8,March!AK8,April!AK8,May!AK8,June!AK8)</f>
        <v>0</v>
      </c>
      <c r="AL8" s="1">
        <f>SUM(July!AL8,August!AL8,September!AL8,October!AL8,November!AL8,December!AL8,January!AL8,February!AL8,March!AL8,April!AL8,May!AL8,June!AL8)</f>
        <v>0</v>
      </c>
      <c r="AM8" s="1">
        <f>SUM(July!AM8,August!AM8,September!AN8,October!AM8,November!AM8,December!AM8,January!AM8,February!AM8,March!AM8,April!AM8,May!AM8,June!AM8)</f>
        <v>0</v>
      </c>
      <c r="AN8" s="1">
        <f>SUM(July!AN8,August!AN8,September!AM8,October!AN8,November!AN8,December!AN8,January!AN8,February!AN8,March!AN8,April!AN8,May!AN8,June!AN8)</f>
        <v>0</v>
      </c>
      <c r="AO8" s="1">
        <f>SUM(July!AO8,August!AO8,September!AO8,October!AO8,November!AO8,December!AO8,January!AO8,February!AO8,March!AO8,April!AO8,May!AO8,June!AO8)</f>
        <v>0</v>
      </c>
      <c r="AP8" s="1">
        <f>SUM(July!AP8,August!AP8,September!AP8,October!AP8,November!AP8,December!AP8,January!AP8,February!AP8,March!AP8,April!AP8,May!AP8,June!AP8)</f>
        <v>0</v>
      </c>
      <c r="AQ8" s="1">
        <f>SUM(July!AQ8,August!AQ8,September!AQ8,October!AQ8,November!AQ8,December!AQ8,January!AQ8,February!AQ8,March!AQ8,April!AQ8,May!AQ8,June!AQ8)</f>
        <v>8</v>
      </c>
      <c r="AR8" s="1">
        <f>SUM(July!AR8,August!AR8,September!AR8,October!AR8,November!AR8,December!AR8,January!AR8,February!AR8,March!AR8,April!AR8,May!AR8,June!AR8)</f>
        <v>31</v>
      </c>
      <c r="AS8" s="1">
        <f>SUM(July!AS8,August!AS8,September!AS8,October!AS8,November!AS8,December!AS8,January!AS8,February!AS8,March!AS8,April!AS8,May!AS8,June!AS8)</f>
        <v>0</v>
      </c>
      <c r="AT8" s="1">
        <f>SUM(July!AT8,August!AT8,September!AT8,October!AT8,November!AT8,December!AT8,January!AT8,February!AT8,March!AT8,April!AT8,May!AT8,June!AT8)</f>
        <v>108</v>
      </c>
      <c r="AU8" s="1">
        <f>SUM(July!AU8,August!AU8,September!AU8,October!AU8,November!AU8,December!AU8,January!AU8,February!AU8,March!AU8,April!AU8,May!AU8,June!AU8)</f>
        <v>66</v>
      </c>
      <c r="AV8" s="1">
        <f>SUM(July!AV8,August!AV8,September!AV8,October!AV8,November!AV8,December!AV8,January!AV8,February!AV8,March!AV8,April!AV8,May!AV8,June!AV8)</f>
        <v>101</v>
      </c>
      <c r="AW8" s="1">
        <f>SUM(July!AW8,August!AW8,September!AW8,October!AW8,November!AW8,December!AW8,January!AW8,February!AW8,March!AW8,April!AW8,May!AW8,June!AW8)</f>
        <v>0</v>
      </c>
      <c r="AX8" s="1">
        <f>SUM(July!AX8,August!AX8,September!AX8,October!AX8,November!AX8,December!AX8,January!AX8,February!AX8,March!AX8,April!AX8,May!AX8,June!AX8)</f>
        <v>28</v>
      </c>
      <c r="AY8" s="1">
        <f>SUM(July!AY8,August!AY8,September!AY8,October!AY8,November!AY8,December!AY8,January!AY8,February!AY8,March!AY8,April!AY8,May!AY8,June!AY8)</f>
        <v>0</v>
      </c>
      <c r="AZ8" s="1">
        <f>SUM(July!AZ8,August!AZ8,September!AZ8,October!AZ8,November!AZ8,December!AZ8,January!AZ8,February!AZ8,March!AZ8,April!AZ8,May!AZ8,June!AZ8)</f>
        <v>0</v>
      </c>
      <c r="BA8" s="1">
        <f>SUM(July!BA8,August!BA8,September!BA8,October!BA8,November!BA8,December!BA8,January!BA8,February!BA8,March!BA8,April!BA8,May!BA8,June!BA8)</f>
        <v>0</v>
      </c>
      <c r="BB8" s="1">
        <f>SUM(July!BB8,August!BB8,September!BB8,October!BB8,November!BB8,December!BB8,January!BB8,February!BB8,March!BB8,April!BB8,May!BB8,June!BB8)</f>
        <v>0</v>
      </c>
      <c r="BC8" s="1">
        <f>SUM(July!BC8,August!BC8,September!BC8,October!BC8,November!BC8,December!BC8,January!BC8,February!BC8,March!BC8,April!BC8,May!BC8,June!BC8)</f>
        <v>0</v>
      </c>
      <c r="BD8" s="1">
        <f>SUM(July!BD8,August!BD8,September!BD8,October!BD8,November!BD8,December!BD8,January!BD8,February!BD8,March!BD8,April!BD8,May!BD8,June!BD8)</f>
        <v>0</v>
      </c>
      <c r="BE8" s="1">
        <f>SUM(July!BE8,August!BE8,September!BE8,October!BE8,November!BE8,December!BE8,January!BE8,February!BE8,March!BE8,April!BE8,May!BE8,June!BE8)</f>
        <v>0</v>
      </c>
      <c r="BF8" s="1">
        <f>SUM(July!BF8,August!BF8,September!BF8,October!BF8,November!BF8,December!BF8,January!BF8,February!BF8,March!BF8,April!BF8,May!BF8,June!BF8)</f>
        <v>0</v>
      </c>
      <c r="BG8" s="1">
        <f>SUM(July!BG8,August!BG8,September!BG8,October!BG8,November!BG8,December!BG8,January!BG8,February!BG8,March!BG8,April!BG8,May!BG8,June!BG8)</f>
        <v>228</v>
      </c>
      <c r="BH8" s="1">
        <f>SUM(July!BH8,August!BH8,September!BH8,October!BH8,November!BH8,December!BH8,January!BH8,February!BH8,March!BH8,April!BH8,May!BH8,June!BH8)</f>
        <v>191</v>
      </c>
      <c r="BI8" s="1">
        <f>SUM(July!BI8,August!BI8,September!BI8,October!BI8,November!BI8,December!BI8,January!BI8,February!BI8,March!BI8,April!BI8,May!BI8,June!BI8)</f>
        <v>0</v>
      </c>
      <c r="BJ8" s="1">
        <f>SUM(July!BJ8,August!BJ8,September!BJ8,October!BJ8,November!BJ8,December!BJ8,January!BJ8,February!BJ8,March!BJ8,April!BJ8,May!BJ8,June!BJ8)</f>
        <v>0</v>
      </c>
      <c r="BK8" s="1">
        <f>SUM(July!BK8,August!BK8,September!BK8,October!BK8,November!BK8,December!BK8,January!BK8,February!BK8,March!BK8,April!BK8,May!BK8,June!BK8)</f>
        <v>1628</v>
      </c>
      <c r="BL8" s="1">
        <f>SUM(July!BL8,August!BL8,September!BL8,October!BL8,November!BL8,December!BL8,January!BL8,February!BL8,March!BL8,April!BL8,May!BL8,June!BL8)</f>
        <v>95</v>
      </c>
      <c r="BM8" s="1">
        <f>SUM(July!BM8,August!BM8,September!BM8,October!BM8,November!BM8,December!BM8,January!BM8,February!BM8,March!BM8,April!BM8,May!BM8,June!BM8)</f>
        <v>0</v>
      </c>
      <c r="BN8" s="1">
        <f>SUM(July!BN8,August!BN8,September!BN8,October!BN8,November!BN8,December!BN8,January!BN8,February!BN8,March!BN8,April!BN8,May!BN8,June!BN8)</f>
        <v>0</v>
      </c>
      <c r="BO8" s="1">
        <f>SUM(July!BO8,August!BO8,September!BO8,October!BO8,November!BO8,December!BO8,January!BO8,February!BO8,March!BO8,April!BO8,May!BO8,June!BO8)</f>
        <v>0</v>
      </c>
      <c r="BP8" s="1">
        <f>SUM(July!BP8,August!BP8,September!BP8,October!BP8,November!BP8,December!BP8,January!BP8,February!BP8,March!BP8,April!BP8,May!BP8,June!BP8)</f>
        <v>0</v>
      </c>
      <c r="BQ8" s="1">
        <f>SUM(July!BQ8,August!BQ8,September!BQ8,October!BQ8,November!BQ8,December!BQ8,January!BQ8,February!BQ8,March!BQ8,April!BQ8,May!BQ8,June!BQ8)</f>
        <v>21</v>
      </c>
      <c r="BR8" s="1">
        <f>SUM(July!BR8,August!BR8,September!BR8,October!BR8,November!BR8,December!BR8,January!BR8,February!BR8,March!BR8,April!BR8,May!BR8,June!BR8)</f>
        <v>31</v>
      </c>
      <c r="BS8" s="1">
        <f>SUM(July!BS8,August!BS8,September!BS8,October!BS8,November!BS8,December!BS8,January!BS8,February!BS8,March!BS8,April!BS8,May!BS8,June!BS8)</f>
        <v>2</v>
      </c>
      <c r="BT8" s="1">
        <f>SUM(July!BT8,August!BT8,September!BT8,October!BT8,November!BT8,December!BT8,January!BT8,February!BT8,March!BT8,April!BT8,May!BT8,June!BT8)</f>
        <v>0</v>
      </c>
      <c r="BU8" s="1">
        <f>SUM(July!BU8,August!BU8,September!BU8,October!BU8,November!BU8,December!BU8,January!BU8,February!BU8,March!BU8,April!BU8,May!BU8,June!BU8)</f>
        <v>0</v>
      </c>
      <c r="BV8" s="1">
        <f>SUM(July!BV8,August!BV8,September!BV8,October!BV8,November!BV8,December!BV8,January!BV8,February!BV8,March!BV8,April!BV8,May!BV8,June!BV8)</f>
        <v>447</v>
      </c>
      <c r="BW8" s="1">
        <f>SUM(July!BW8,August!BW8,September!BW8,October!BW8,November!BW8,December!BW8,January!BW8,February!BW8,March!BW8,April!BW8,May!BW8,June!BW8)</f>
        <v>0</v>
      </c>
      <c r="BX8" s="1">
        <f>SUM(July!BX8,August!BX8,September!BX8,October!BX8,November!BX8,December!BX8,January!BX8,February!BX8,March!BX8,April!BX8,May!BX8,June!BX8)</f>
        <v>1</v>
      </c>
      <c r="BY8" s="1">
        <f>SUM(July!BY8,August!BY8,September!BY8,October!BY8,November!BY8,December!BY8,January!BY8,February!BY8,March!BY8,April!BY8,May!BY8,June!BY8)</f>
        <v>0</v>
      </c>
      <c r="BZ8" s="1">
        <f>SUM(July!BZ8,August!BZ8,September!BZ8,October!BZ8,November!BZ8,December!BZ8,January!BZ8,February!BZ8,March!BZ8,April!BZ8,May!BZ8,June!BZ8)</f>
        <v>180</v>
      </c>
      <c r="CA8" s="1">
        <f>SUM(July!CA8,August!CA8,September!CA8,October!CA8,November!CA8,December!CA8,January!CA8,February!CA8,March!CA8,April!CA8,May!CA8,June!CA8)</f>
        <v>0</v>
      </c>
      <c r="CB8" s="1">
        <f>SUM(July!CB8,August!CB8,September!CB8,October!CB8,November!CB8,December!CB8,January!CB8,February!CB8,March!CB8,April!CB8,May!CB8,June!CB8)</f>
        <v>0</v>
      </c>
      <c r="CC8" s="1">
        <f>SUM(July!CC8,August!CC8,September!CC8,October!CC8,November!CC8,December!CC8,January!CC8,February!CC8,March!CC8,April!CC8,May!CC8,June!CC8)</f>
        <v>1579</v>
      </c>
      <c r="CD8" s="1">
        <f>SUM(July!CD8,August!CD8,September!CD8,October!CD8,November!CD8,December!CD8,January!CD8,February!CD8,March!CD8,April!CD8,May!CD8,June!CD8)</f>
        <v>0</v>
      </c>
      <c r="CE8" s="1">
        <f>SUM(July!CE8,August!CE8,September!CE8,October!CE8,November!CE8,December!CE8,January!CE8,February!CE8,March!CE8,April!CE8,May!CE8,June!CE8)</f>
        <v>0</v>
      </c>
      <c r="CF8" s="1">
        <f>SUM(July!CF8,August!CF8,September!CF8,October!CF8,November!CF8,December!CF8,January!CF8,February!CF8,March!CF8,April!CF8,May!CF8,June!CF8)</f>
        <v>0</v>
      </c>
      <c r="CG8" s="1">
        <f>SUM(July!CG8,August!CG8,September!CG8,October!CG8,November!CG8,December!CG8,January!CG8,February!CG8,March!CG8,April!CG8,May!CG8,June!CG8)</f>
        <v>0</v>
      </c>
      <c r="CH8" s="1">
        <f>SUM(July!CH8,August!CH8,September!CH8,October!CH8,November!CH8,December!CH8,January!CH8,February!CH8,March!CH8,April!CH8,May!CH8,June!CH8)</f>
        <v>81</v>
      </c>
      <c r="CI8" s="2">
        <f>SUM(C8:CH8)</f>
        <v>5260</v>
      </c>
    </row>
    <row r="9" spans="1:90" x14ac:dyDescent="0.2">
      <c r="A9" s="1" t="s">
        <v>27</v>
      </c>
      <c r="B9" s="1"/>
      <c r="C9" s="1">
        <f>SUM(C5:C8)</f>
        <v>12</v>
      </c>
      <c r="D9" s="1">
        <f>SUM(D5:D8)</f>
        <v>522</v>
      </c>
      <c r="E9" s="1">
        <f t="shared" ref="E9:BX9" si="0">SUM(E5:E8)</f>
        <v>186</v>
      </c>
      <c r="F9" s="1">
        <f t="shared" si="0"/>
        <v>176</v>
      </c>
      <c r="G9" s="1">
        <f t="shared" si="0"/>
        <v>285</v>
      </c>
      <c r="H9" s="1">
        <f t="shared" si="0"/>
        <v>482</v>
      </c>
      <c r="I9" s="1">
        <f t="shared" si="0"/>
        <v>224</v>
      </c>
      <c r="J9" s="1">
        <f t="shared" si="0"/>
        <v>566</v>
      </c>
      <c r="K9" s="1">
        <f t="shared" si="0"/>
        <v>449</v>
      </c>
      <c r="L9" s="1">
        <f t="shared" si="0"/>
        <v>239</v>
      </c>
      <c r="M9" s="1">
        <f t="shared" si="0"/>
        <v>574</v>
      </c>
      <c r="N9" s="1">
        <f t="shared" si="0"/>
        <v>231</v>
      </c>
      <c r="O9" s="1">
        <f t="shared" si="0"/>
        <v>242</v>
      </c>
      <c r="P9" s="1">
        <f t="shared" ref="P9" si="1">SUM(P5:P8)</f>
        <v>1137</v>
      </c>
      <c r="Q9" s="1">
        <f t="shared" si="0"/>
        <v>293</v>
      </c>
      <c r="R9" s="1">
        <f t="shared" si="0"/>
        <v>424</v>
      </c>
      <c r="S9" s="1">
        <f>SUM(S5:S8)</f>
        <v>766</v>
      </c>
      <c r="T9" s="1">
        <f t="shared" si="0"/>
        <v>555</v>
      </c>
      <c r="U9" s="1">
        <f t="shared" si="0"/>
        <v>5</v>
      </c>
      <c r="V9" s="1">
        <f t="shared" si="0"/>
        <v>374</v>
      </c>
      <c r="W9" s="1">
        <f t="shared" si="0"/>
        <v>222</v>
      </c>
      <c r="X9" s="1">
        <f t="shared" si="0"/>
        <v>309</v>
      </c>
      <c r="Y9" s="1">
        <f t="shared" si="0"/>
        <v>270</v>
      </c>
      <c r="Z9" s="1">
        <f t="shared" ref="Z9" si="2">SUM(Z5:Z8)</f>
        <v>33</v>
      </c>
      <c r="AA9" s="1">
        <f t="shared" si="0"/>
        <v>319</v>
      </c>
      <c r="AB9" s="1">
        <f t="shared" si="0"/>
        <v>131</v>
      </c>
      <c r="AC9" s="1">
        <f t="shared" si="0"/>
        <v>399</v>
      </c>
      <c r="AD9" s="1">
        <f t="shared" si="0"/>
        <v>89</v>
      </c>
      <c r="AE9" s="1">
        <f t="shared" si="0"/>
        <v>205</v>
      </c>
      <c r="AF9" s="1">
        <f t="shared" si="0"/>
        <v>214</v>
      </c>
      <c r="AG9" s="1">
        <f t="shared" si="0"/>
        <v>82</v>
      </c>
      <c r="AH9" s="1">
        <f t="shared" si="0"/>
        <v>428</v>
      </c>
      <c r="AI9" s="1">
        <f t="shared" si="0"/>
        <v>201</v>
      </c>
      <c r="AJ9" s="1">
        <f t="shared" si="0"/>
        <v>280</v>
      </c>
      <c r="AK9" s="1">
        <f t="shared" si="0"/>
        <v>105</v>
      </c>
      <c r="AL9" s="1">
        <f t="shared" si="0"/>
        <v>98</v>
      </c>
      <c r="AM9" s="1">
        <f t="shared" si="0"/>
        <v>134</v>
      </c>
      <c r="AN9" s="1">
        <f t="shared" ref="AN9:AO9" si="3">SUM(AN5:AN8)</f>
        <v>51</v>
      </c>
      <c r="AO9" s="1">
        <f t="shared" si="3"/>
        <v>0</v>
      </c>
      <c r="AP9" s="1">
        <f t="shared" si="0"/>
        <v>1337</v>
      </c>
      <c r="AQ9" s="1">
        <f t="shared" si="0"/>
        <v>524</v>
      </c>
      <c r="AR9" s="1">
        <f t="shared" si="0"/>
        <v>120</v>
      </c>
      <c r="AS9" s="1">
        <f t="shared" si="0"/>
        <v>1263</v>
      </c>
      <c r="AT9" s="1">
        <f t="shared" si="0"/>
        <v>857</v>
      </c>
      <c r="AU9" s="1">
        <f t="shared" si="0"/>
        <v>409</v>
      </c>
      <c r="AV9" s="1">
        <f t="shared" si="0"/>
        <v>459</v>
      </c>
      <c r="AW9" s="1">
        <f t="shared" si="0"/>
        <v>47</v>
      </c>
      <c r="AX9" s="1">
        <f t="shared" ref="AX9" si="4">SUM(AX5:AX8)</f>
        <v>260</v>
      </c>
      <c r="AY9" s="1">
        <f t="shared" si="0"/>
        <v>109</v>
      </c>
      <c r="AZ9" s="1">
        <f t="shared" si="0"/>
        <v>532</v>
      </c>
      <c r="BA9" s="1">
        <f t="shared" ref="BA9" si="5">SUM(BA5:BA8)</f>
        <v>145</v>
      </c>
      <c r="BB9" s="1">
        <f t="shared" si="0"/>
        <v>492</v>
      </c>
      <c r="BC9" s="1">
        <f t="shared" ref="BC9" si="6">SUM(BC5:BC8)</f>
        <v>22</v>
      </c>
      <c r="BD9" s="1">
        <f t="shared" ref="BD9" si="7">SUM(BD5:BD8)</f>
        <v>102</v>
      </c>
      <c r="BE9" s="1">
        <f t="shared" si="0"/>
        <v>230</v>
      </c>
      <c r="BF9" s="1">
        <f t="shared" si="0"/>
        <v>114</v>
      </c>
      <c r="BG9" s="1">
        <f t="shared" si="0"/>
        <v>1378</v>
      </c>
      <c r="BH9" s="1">
        <f t="shared" si="0"/>
        <v>445</v>
      </c>
      <c r="BI9" s="1">
        <f t="shared" si="0"/>
        <v>401</v>
      </c>
      <c r="BJ9" s="1">
        <f t="shared" ref="BJ9" si="8">SUM(BJ5:BJ8)</f>
        <v>106</v>
      </c>
      <c r="BK9" s="1">
        <f t="shared" si="0"/>
        <v>8454</v>
      </c>
      <c r="BL9" s="1">
        <f t="shared" si="0"/>
        <v>517</v>
      </c>
      <c r="BM9" s="1">
        <f t="shared" si="0"/>
        <v>158</v>
      </c>
      <c r="BN9" s="1">
        <f t="shared" si="0"/>
        <v>44</v>
      </c>
      <c r="BO9" s="1">
        <f t="shared" si="0"/>
        <v>1138</v>
      </c>
      <c r="BP9" s="1">
        <f t="shared" si="0"/>
        <v>184</v>
      </c>
      <c r="BQ9" s="1">
        <f>SUM(BQ5:BQ8)</f>
        <v>338</v>
      </c>
      <c r="BR9" s="1">
        <f t="shared" si="0"/>
        <v>314</v>
      </c>
      <c r="BS9" s="1">
        <f t="shared" si="0"/>
        <v>88</v>
      </c>
      <c r="BT9" s="1">
        <f t="shared" si="0"/>
        <v>2295</v>
      </c>
      <c r="BU9" s="1">
        <f t="shared" ref="BU9" si="9">SUM(BU5:BU8)</f>
        <v>3386</v>
      </c>
      <c r="BV9" s="1">
        <f t="shared" si="0"/>
        <v>1799</v>
      </c>
      <c r="BW9" s="1">
        <f t="shared" si="0"/>
        <v>3908</v>
      </c>
      <c r="BX9" s="1">
        <f t="shared" si="0"/>
        <v>472</v>
      </c>
      <c r="BY9" s="1">
        <f t="shared" ref="BY9:CH9" si="10">SUM(BY5:BY8)</f>
        <v>157</v>
      </c>
      <c r="BZ9" s="1">
        <f t="shared" si="10"/>
        <v>2089</v>
      </c>
      <c r="CA9" s="1">
        <f t="shared" si="10"/>
        <v>40</v>
      </c>
      <c r="CB9" s="1">
        <f t="shared" si="10"/>
        <v>1205</v>
      </c>
      <c r="CC9" s="1">
        <f t="shared" si="10"/>
        <v>3965</v>
      </c>
      <c r="CD9" s="1">
        <f t="shared" si="10"/>
        <v>1254</v>
      </c>
      <c r="CE9" s="1">
        <f t="shared" ref="CE9" si="11">SUM(CE5:CE8)</f>
        <v>1431</v>
      </c>
      <c r="CF9" s="1">
        <f t="shared" si="10"/>
        <v>126</v>
      </c>
      <c r="CG9" s="1">
        <f t="shared" si="10"/>
        <v>188</v>
      </c>
      <c r="CH9" s="1">
        <f t="shared" si="10"/>
        <v>426</v>
      </c>
      <c r="CI9" s="2">
        <f>SUM(C9:CH9)</f>
        <v>54640</v>
      </c>
    </row>
    <row r="10" spans="1:90" x14ac:dyDescent="0.2">
      <c r="A10" s="6" t="s">
        <v>28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/>
    </row>
    <row r="11" spans="1:90" x14ac:dyDescent="0.2">
      <c r="A11" s="1" t="s">
        <v>29</v>
      </c>
      <c r="B11" s="1"/>
      <c r="C11" s="1">
        <f>SUM(July!C11,August!C11,September!C11,October!C11,November!C11,December!C11,January!C11,February!C11,March!C11,April!C11,May!C11,June!C11)</f>
        <v>0</v>
      </c>
      <c r="D11" s="1">
        <f>SUM(July!D11,August!D11,September!D11,October!D11,November!D11,December!D11,January!D11,February!D11,March!D11,April!D11,May!D11,June!D11)</f>
        <v>0</v>
      </c>
      <c r="E11" s="1">
        <f>SUM(July!E11,August!E11,September!E11,October!E11,November!E11,December!E11,January!E11,February!E11,March!E11,April!E11,May!E11,June!E11)</f>
        <v>0</v>
      </c>
      <c r="F11" s="1">
        <f>SUM(July!F11,August!F11,September!F11,October!F11,November!F11,December!F11,January!F11,February!F11,March!F11,April!F11,May!F11,June!F11)</f>
        <v>0</v>
      </c>
      <c r="G11" s="1">
        <f>SUM(July!G11,August!G11,September!G11,October!G11,November!G11,December!G11,January!G11,February!G11,March!G11,April!G11,May!G11,June!G11)</f>
        <v>5</v>
      </c>
      <c r="H11" s="1">
        <f>SUM(July!H11,August!H11,September!H11,October!H11,November!H11,December!H11,January!H11,February!H11,March!H11,April!H11,May!H11,June!H11)</f>
        <v>0</v>
      </c>
      <c r="I11" s="1">
        <f>SUM(July!I11,August!I11,September!I11,October!I11,November!I11,December!I11,January!I11,February!I11,March!I11,April!I11,May!I11,June!I11)</f>
        <v>0</v>
      </c>
      <c r="J11" s="1">
        <f>SUM(July!J11,August!J11,September!J11,October!J11,November!J11,December!J11,January!J11,February!J11,March!J11,April!J11,May!J11,June!J11)</f>
        <v>11</v>
      </c>
      <c r="K11" s="1">
        <f>SUM(July!K11,August!K11,September!K11,October!K11,November!K11,December!K11,January!K11,February!K11,March!K11,April!K11,May!K11,June!K11)</f>
        <v>0</v>
      </c>
      <c r="L11" s="1">
        <f>SUM(July!L11,August!L11,September!L11,October!L11,November!L11,December!L11,January!L11,February!L11,March!L11,April!L11,May!L11,June!L11)</f>
        <v>0</v>
      </c>
      <c r="M11" s="1">
        <f>SUM(July!M11,August!M11,September!M11,October!M11,November!M11,December!M11,January!M11,February!M11,March!M11,April!M11,May!M11,June!M11)</f>
        <v>2</v>
      </c>
      <c r="N11" s="1">
        <f>SUM(July!N11,August!N11,September!N11,October!N11,November!N11,December!N11,January!N11,February!N11,March!N11,April!N11,May!N11,June!N11)</f>
        <v>0</v>
      </c>
      <c r="O11" s="1">
        <f>SUM(July!O11,August!O11,September!O11,October!O11,November!O11,December!O11,January!O11,February!O11,March!O11,April!O11,May!O11,June!O11)</f>
        <v>11</v>
      </c>
      <c r="P11" s="1">
        <f>SUM(July!P11,August!P11,September!P11,October!P11,November!P11,December!P11,January!P11,February!P11,March!P11,April!P11,May!P11,June!P11)</f>
        <v>0</v>
      </c>
      <c r="Q11" s="1">
        <f>SUM(July!Q11,August!Q11,September!Q11,October!Q11,November!Q11,December!Q11,January!Q11,February!Q11,March!Q11,April!Q11,May!Q11,June!Q11)</f>
        <v>0</v>
      </c>
      <c r="R11" s="1">
        <f>SUM(July!R11,August!R11,September!R11,October!R11,November!R11,December!R11,January!R11,February!R11,March!R11,April!R11,May!R11,June!R11)</f>
        <v>0</v>
      </c>
      <c r="S11" s="1">
        <f>SUM(July!S11,August!S11,September!S11,October!S11,November!S11,December!S11,January!S11,February!S11,March!S11,April!S11,May!S11,June!S11)</f>
        <v>0</v>
      </c>
      <c r="T11" s="1">
        <f>SUM(July!T11,August!T11,September!T11,October!T11,November!T11,December!T11,January!T11,February!T11,March!T11,April!T11,May!T11,June!T11)</f>
        <v>0</v>
      </c>
      <c r="U11" s="1">
        <f>SUM(July!U11,August!U11,September!U11,October!U11,November!U11,December!U11,January!U11,February!U11,March!U11,April!U11,May!U11,June!U11)</f>
        <v>0</v>
      </c>
      <c r="V11" s="1">
        <f>SUM(July!V11,August!V11,September!V11,October!V11,November!V11,December!V11,January!V11,February!V11,March!V11,April!V11,May!V11,June!V11)</f>
        <v>0</v>
      </c>
      <c r="W11" s="1">
        <f>SUM(July!W11,August!W11,September!W11,October!W11,November!W11,December!W11,January!W11,February!W11,March!W11,April!W11,May!W11,June!W11)</f>
        <v>0</v>
      </c>
      <c r="X11" s="1">
        <f>SUM(July!X11,August!X11,September!X11,October!X11,November!X11,December!X11,January!X11,February!X11,March!X11,April!X11,May!X11,June!X11)</f>
        <v>0</v>
      </c>
      <c r="Y11" s="1">
        <f>SUM(July!Y11,August!Y11,September!Y11,October!Y11,November!Y11,December!Y11,January!Y11,February!Y11,March!Y11,April!Y11,May!Y11,June!Y11)</f>
        <v>0</v>
      </c>
      <c r="Z11" s="1">
        <f>SUM(July!Z11,August!Z11,September!Z11,October!Z11,November!Z11,December!Z11,January!Z11,February!Z11,March!Z11,April!Z11,May!Z11,June!Z11)</f>
        <v>0</v>
      </c>
      <c r="AA11" s="1">
        <f>SUM(July!AA11,August!AA11,September!AA11,October!AA11,November!AA11,December!AA11,January!AA11,February!AA11,March!AA11,April!AA11,May!AA11,June!AA11)</f>
        <v>0</v>
      </c>
      <c r="AB11" s="1">
        <f>SUM(July!AB11,August!AB11,September!AB11,October!AB11,November!AB11,December!AB11,January!AB11,February!AB11,March!AB11,April!AB11,May!AB11,June!AB11)</f>
        <v>0</v>
      </c>
      <c r="AC11" s="1">
        <f>SUM(July!AC11,August!AC11,September!AC11,October!AC11,November!AC11,December!AC11,January!AC11,February!AC11,March!AC11,April!AC11,May!AC11,June!AC11)</f>
        <v>0</v>
      </c>
      <c r="AD11" s="1">
        <f>SUM(July!AD11,August!AD11,September!AD11,October!AD11,November!AD11,December!AD11,January!AD11,February!AD11,March!AD11,April!AD11,May!AD11,June!AD11)</f>
        <v>10</v>
      </c>
      <c r="AE11" s="1">
        <f>SUM(July!AE11,August!AE11,September!AE11,October!AE11,November!AE11,December!AE11,January!AE11,February!AE11,March!AE11,April!AE11,May!AE11,June!AE11)</f>
        <v>0</v>
      </c>
      <c r="AF11" s="1">
        <f>SUM(July!AF11,August!AF11,September!AF11,October!AF11,November!AF11,December!AF11,January!AF11,February!AF11,March!AF11,April!AF11,May!AF11,June!AF11)</f>
        <v>0</v>
      </c>
      <c r="AG11" s="1">
        <f>SUM(July!AG11,August!AG11,September!AG11,October!AG11,November!AG11,December!AG11,January!AG11,February!AG11,March!AG11,April!AG11,May!AG11,June!AG11)</f>
        <v>0</v>
      </c>
      <c r="AH11" s="1">
        <f>SUM(July!AH11,August!AH11,September!AH11,October!AH11,November!AH11,December!AH11,January!AH11,February!AH11,March!AH11,April!AH11,May!AH11,June!AH11)</f>
        <v>1</v>
      </c>
      <c r="AI11" s="1">
        <f>SUM(July!AI11,August!AI11,September!AI11,October!AI11,November!AI11,December!AI11,January!AI11,February!AI11,March!AI11,April!AI11,May!AI11,June!AI11)</f>
        <v>1</v>
      </c>
      <c r="AJ11" s="1">
        <f>SUM(July!AJ11,August!AJ11,September!AJ11,October!AJ11,November!AJ11,December!AJ11,January!AJ11,February!AJ11,March!AJ11,April!AJ11,May!AJ11,June!AJ11)</f>
        <v>0</v>
      </c>
      <c r="AK11" s="1">
        <f>SUM(July!AK11,August!AK11,September!AK11,October!AK11,November!AK11,December!AK11,January!AK11,February!AK11,March!AK11,April!AK11,May!AK11,June!AK11)</f>
        <v>0</v>
      </c>
      <c r="AL11" s="1">
        <f>SUM(July!AL11,August!AL11,September!AL11,October!AL11,November!AL11,December!AL11,January!AL11,February!AL11,March!AL11,April!AL11,May!AL11,June!AL11)</f>
        <v>0</v>
      </c>
      <c r="AM11" s="1">
        <f>SUM(July!AM11,August!AM11,September!AN11,October!AM11,November!AM11,December!AM11,January!AM11,February!AM11,March!AM11,April!AM11,May!AM11,June!AM11)</f>
        <v>0</v>
      </c>
      <c r="AN11" s="1">
        <f>SUM(July!AN11,August!AN11,September!AM11,October!AN11,November!AN11,December!AN11,January!AN11,February!AN11,March!AN11,April!AN11,May!AN11,June!AN11)</f>
        <v>0</v>
      </c>
      <c r="AO11" s="1">
        <f>SUM(July!AO11,August!AO11,September!AO11,October!AO11,November!AO11,December!AO11,January!AO11,February!AO11,March!AO11,April!AO11,May!AO11,June!AO11)</f>
        <v>0</v>
      </c>
      <c r="AP11" s="1">
        <f>SUM(July!AP11,August!AP11,September!AP11,October!AP11,November!AP11,December!AP11,January!AP11,February!AP11,March!AP11,April!AP11,May!AP11,June!AP11)</f>
        <v>0</v>
      </c>
      <c r="AQ11" s="1">
        <f>SUM(July!AQ11,August!AQ11,September!AQ11,October!AQ11,November!AQ11,December!AQ11,January!AQ11,February!AQ11,March!AQ11,April!AQ11,May!AQ11,June!AQ11)</f>
        <v>1</v>
      </c>
      <c r="AR11" s="1">
        <f>SUM(July!AR11,August!AR11,September!AR11,October!AR11,November!AR11,December!AR11,January!AR11,February!AR11,March!AR11,April!AR11,May!AR11,June!AR11)</f>
        <v>0</v>
      </c>
      <c r="AS11" s="1">
        <f>SUM(July!AS11,August!AS11,September!AS11,October!AS11,November!AS11,December!AS11,January!AS11,February!AS11,March!AS11,April!AS11,May!AS11,June!AS11)</f>
        <v>0</v>
      </c>
      <c r="AT11" s="1">
        <f>SUM(July!AT11,August!AT11,September!AT11,October!AT11,November!AT11,December!AT11,January!AT11,February!AT11,March!AT11,April!AT11,May!AT11,June!AT11)</f>
        <v>220</v>
      </c>
      <c r="AU11" s="1">
        <f>SUM(July!AU11,August!AU11,September!AU11,October!AU11,November!AU11,December!AU11,January!AU11,February!AU11,March!AU11,April!AU11,May!AU11,June!AU11)</f>
        <v>4</v>
      </c>
      <c r="AV11" s="1">
        <f>SUM(July!AV11,August!AV11,September!AV11,October!AV11,November!AV11,December!AV11,January!AV11,February!AV11,March!AV11,April!AV11,May!AV11,June!AV11)</f>
        <v>35</v>
      </c>
      <c r="AW11" s="1">
        <f>SUM(July!AW11,August!AW11,September!AW11,October!AW11,November!AW11,December!AW11,January!AW11,February!AW11,March!AW11,April!AW11,May!AW11,June!AW11)</f>
        <v>0</v>
      </c>
      <c r="AX11" s="1">
        <f>SUM(July!AX11,August!AX11,September!AX11,October!AX11,November!AX11,December!AX11,January!AX11,February!AX11,March!AX11,April!AX11,May!AX11,June!AX11)</f>
        <v>0</v>
      </c>
      <c r="AY11" s="1">
        <f>SUM(July!AY11,August!AY11,September!AY11,October!AY11,November!AY11,December!AY11,January!AY11,February!AY11,March!AY11,April!AY11,May!AY11,June!AY11)</f>
        <v>0</v>
      </c>
      <c r="AZ11" s="1">
        <f>SUM(July!AZ11,August!AZ11,September!AZ11,October!AZ11,November!AZ11,December!AZ11,January!AZ11,February!AZ11,March!AZ11,April!AZ11,May!AZ11,June!AZ11)</f>
        <v>0</v>
      </c>
      <c r="BA11" s="1">
        <f>SUM(July!BA11,August!BA11,September!BA11,October!BA11,November!BA11,December!BA11,January!BA11,February!BA11,March!BA11,April!BA11,May!BA11,June!BA11)</f>
        <v>0</v>
      </c>
      <c r="BB11" s="1">
        <f>SUM(July!BB11,August!BB11,September!BB11,October!BB11,November!BB11,December!BB11,January!BB11,February!BB11,March!BB11,April!BB11,May!BB11,June!BB11)</f>
        <v>0</v>
      </c>
      <c r="BC11" s="1">
        <f>SUM(July!BC11,August!BC11,September!BC11,October!BC11,November!BC11,December!BC11,January!BC11,February!BC11,March!BC11,April!BC11,May!BC11,June!BC11)</f>
        <v>0</v>
      </c>
      <c r="BD11" s="1">
        <f>SUM(July!BD11,August!BD11,September!BD11,October!BD11,November!BD11,December!BD11,January!BD11,February!BD11,March!BD11,April!BD11,May!BD11,June!BD11)</f>
        <v>0</v>
      </c>
      <c r="BE11" s="1">
        <f>SUM(July!BE11,August!BE11,September!BE11,October!BE11,November!BE11,December!BE11,January!BE11,February!BE11,March!BE11,April!BE11,May!BE11,June!BE11)</f>
        <v>0</v>
      </c>
      <c r="BF11" s="1">
        <f>SUM(July!BF11,August!BF11,September!BF11,October!BF11,November!BF11,December!BF11,January!BF11,February!BF11,March!BF11,April!BF11,May!BF11,June!BF11)</f>
        <v>0</v>
      </c>
      <c r="BG11" s="1">
        <f>SUM(July!BG11,August!BG11,September!BG11,October!BG11,November!BG11,December!BG11,January!BG11,February!BG11,March!BG11,April!BG11,May!BG11,June!BG11)</f>
        <v>469</v>
      </c>
      <c r="BH11" s="1">
        <f>SUM(July!BH11,August!BH11,September!BH11,October!BH11,November!BH11,December!BH11,January!BH11,February!BH11,March!BH11,April!BH11,May!BH11,June!BH11)</f>
        <v>20</v>
      </c>
      <c r="BI11" s="1">
        <f>SUM(July!BI11,August!BI11,September!BI11,October!BI11,November!BI11,December!BI11,January!BI11,February!BI11,March!BI11,April!BI11,May!BI11,June!BI11)</f>
        <v>0</v>
      </c>
      <c r="BJ11" s="1">
        <f>SUM(July!BJ11,August!BJ11,September!BJ11,October!BJ11,November!BJ11,December!BJ11,January!BJ11,February!BJ11,March!BJ11,April!BJ11,May!BJ11,June!BJ11)</f>
        <v>0</v>
      </c>
      <c r="BK11" s="1">
        <f>SUM(July!BK11,August!BK11,September!BK11,October!BK11,November!BK11,December!BK11,January!BK11,February!BK11,March!BK11,April!BK11,May!BK11,June!BK11)</f>
        <v>0</v>
      </c>
      <c r="BL11" s="1">
        <f>SUM(July!BL11,August!BL11,September!BL11,October!BL11,November!BL11,December!BL11,January!BL11,February!BL11,March!BL11,April!BL11,May!BL11,June!BL11)</f>
        <v>9</v>
      </c>
      <c r="BM11" s="1">
        <f>SUM(July!BM11,August!BM11,September!BM11,October!BM11,November!BM11,December!BM11,January!BM11,February!BM11,March!BM11,April!BM11,May!BM11,June!BM11)</f>
        <v>0</v>
      </c>
      <c r="BN11" s="1">
        <f>SUM(July!BN11,August!BN11,September!BN11,October!BN11,November!BN11,December!BN11,January!BN11,February!BN11,March!BN11,April!BN11,May!BN11,June!BN11)</f>
        <v>0</v>
      </c>
      <c r="BO11" s="1">
        <f>SUM(July!BO11,August!BO11,September!BO11,October!BO11,November!BO11,December!BO11,January!BO11,February!BO11,March!BO11,April!BO11,May!BO11,June!BO11)</f>
        <v>0</v>
      </c>
      <c r="BP11" s="1">
        <f>SUM(July!BP11,August!BP11,September!BP11,October!BP11,November!BP11,December!BP11,January!BP11,February!BP11,March!BP11,April!BP11,May!BP11,June!BP11)</f>
        <v>0</v>
      </c>
      <c r="BQ11" s="1">
        <f>SUM(July!BQ11,August!BQ11,September!BQ11,October!BQ11,November!BQ11,December!BQ11,January!BQ11,February!BQ11,March!BQ11,April!BQ11,May!BQ11,June!BQ11)</f>
        <v>0</v>
      </c>
      <c r="BR11" s="1">
        <f>SUM(July!BR11,August!BR11,September!BR11,October!BR11,November!BR11,December!BR11,January!BR11,February!BR11,March!BR11,April!BR11,May!BR11,June!BR11)</f>
        <v>2</v>
      </c>
      <c r="BS11" s="1">
        <f>SUM(July!BS11,August!BS11,September!BS11,October!BS11,November!BS11,December!BS11,January!BS11,February!BS11,March!BS11,April!BS11,May!BS11,June!BS11)</f>
        <v>0</v>
      </c>
      <c r="BT11" s="1">
        <f>SUM(July!BT11,August!BT11,September!BT11,October!BT11,November!BT11,December!BT11,January!BT11,February!BT11,March!BT11,April!BT11,May!BT11,June!BT11)</f>
        <v>0</v>
      </c>
      <c r="BU11" s="1">
        <f>SUM(July!BU11,August!BU11,September!BU11,October!BU11,November!BU11,December!BU11,January!BU11,February!BU11,March!BU11,April!BU11,May!BU11,June!BU11)</f>
        <v>0</v>
      </c>
      <c r="BV11" s="1">
        <f>SUM(July!BV11,August!BV11,September!BV11,October!BV11,November!BV11,December!BV11,January!BV11,February!BV11,March!BV11,April!BV11,May!BV11,June!BV11)</f>
        <v>41</v>
      </c>
      <c r="BW11" s="1">
        <f>SUM(July!BW11,August!BW11,September!BW11,October!BW11,November!BW11,December!BW11,January!BW11,February!BW11,March!BW11,April!BW11,May!BW11,June!BW11)</f>
        <v>0</v>
      </c>
      <c r="BX11" s="1">
        <f>SUM(July!BX11,August!BX11,September!BX11,October!BX11,November!BX11,December!BX11,January!BX11,February!BX11,March!BX11,April!BX11,May!BX11,June!BX11)</f>
        <v>434</v>
      </c>
      <c r="BY11" s="1">
        <f>SUM(July!BY11,August!BY11,September!BY11,October!BY11,November!BY11,December!BY11,January!BY11,February!BY11,March!BY11,April!BY11,May!BY11,June!BY11)</f>
        <v>0</v>
      </c>
      <c r="BZ11" s="1">
        <f>SUM(July!BZ11,August!BZ11,September!BZ11,October!BZ11,November!BZ11,December!BZ11,January!BZ11,February!BZ11,March!BZ11,April!BZ11,May!BZ11,June!BZ11)</f>
        <v>171</v>
      </c>
      <c r="CA11" s="1">
        <f>SUM(July!CA11,August!CA11,September!CA11,October!CA11,November!CA11,December!CA11,January!CA11,February!CA11,March!CA11,April!CA11,May!CA11,June!CA11)</f>
        <v>0</v>
      </c>
      <c r="CB11" s="1">
        <f>SUM(July!CB11,August!CB11,September!CB11,October!CB11,November!CB11,December!CB11,January!CB11,February!CB11,March!CB11,April!CB11,May!CB11,June!CB11)</f>
        <v>0</v>
      </c>
      <c r="CC11" s="1">
        <f>SUM(July!CC11,August!CC11,September!CC11,October!CC11,November!CC11,December!CC11,January!CC11,February!CC11,March!CC11,April!CC11,May!CC11,June!CC11)</f>
        <v>135</v>
      </c>
      <c r="CD11" s="1">
        <f>SUM(July!CD11,August!CD11,September!CD11,October!CD11,November!CD11,December!CD11,January!CD11,February!CD11,March!CD11,April!CD11,May!CD11,June!CD11)</f>
        <v>0</v>
      </c>
      <c r="CE11" s="1">
        <f>SUM(July!CE11,August!CE11,September!CE11,October!CE11,November!CE11,December!CE11,January!CE11,February!CE11,March!CE11,April!CE11,May!CE11,June!CE11)</f>
        <v>0</v>
      </c>
      <c r="CF11" s="1">
        <f>SUM(July!CF11,August!CF11,September!CF11,October!CF11,November!CF11,December!CF11,January!CF11,February!CF11,March!CF11,April!CF11,May!CF11,June!CF11)</f>
        <v>0</v>
      </c>
      <c r="CG11" s="1">
        <f>SUM(July!CG11,August!CG11,September!CG11,October!CG11,November!CG11,December!CG11,January!CG11,February!CG11,March!CG11,April!CG11,May!CG11,June!CG11)</f>
        <v>0</v>
      </c>
      <c r="CH11" s="1">
        <f>SUM(July!CH11,August!CH11,September!CH11,October!CH11,November!CH11,December!CH11,January!CH11,February!CH11,March!CH11,April!CH11,May!CH11,June!CH11)</f>
        <v>11</v>
      </c>
      <c r="CI11" s="2">
        <f>SUM(C11:CH11)</f>
        <v>1593</v>
      </c>
    </row>
    <row r="12" spans="1:90" x14ac:dyDescent="0.2">
      <c r="A12" s="1" t="s">
        <v>30</v>
      </c>
      <c r="B12" s="1"/>
      <c r="C12" s="1">
        <f>SUM(July!C12,August!C12,September!C12,October!C12,November!C12,December!C12,January!C12,February!C12,March!C12,April!C12,May!C12,June!C12)</f>
        <v>0</v>
      </c>
      <c r="D12" s="1">
        <f>SUM(July!D12,August!D12,September!D12,October!D12,November!D12,December!D12,January!D12,February!D12,March!D12,April!D12,May!D12,June!D12)</f>
        <v>0</v>
      </c>
      <c r="E12" s="1">
        <f>SUM(July!E12,August!E12,September!E12,October!E12,November!E12,December!E12,January!E12,February!E12,March!E12,April!E12,May!E12,June!E12)</f>
        <v>0</v>
      </c>
      <c r="F12" s="1">
        <f>SUM(July!F12,August!F12,September!F12,October!F12,November!F12,December!F12,January!F12,February!F12,March!F12,April!F12,May!F12,June!F12)</f>
        <v>0</v>
      </c>
      <c r="G12" s="1">
        <f>SUM(July!G12,August!G12,September!G12,October!G12,November!G12,December!G12,January!G12,February!G12,March!G12,April!G12,May!G12,June!G12)</f>
        <v>9</v>
      </c>
      <c r="H12" s="1">
        <f>SUM(July!H12,August!H12,September!H12,October!H12,November!H12,December!H12,January!H12,February!H12,March!H12,April!H12,May!H12,June!H12)</f>
        <v>0</v>
      </c>
      <c r="I12" s="1">
        <f>SUM(July!I12,August!I12,September!I12,October!I12,November!I12,December!I12,January!I12,February!I12,March!I12,April!I12,May!I12,June!I12)</f>
        <v>0</v>
      </c>
      <c r="J12" s="1">
        <f>SUM(July!J12,August!J12,September!J12,October!J12,November!J12,December!J12,January!J12,February!J12,March!J12,April!J12,May!J12,June!J12)</f>
        <v>41</v>
      </c>
      <c r="K12" s="1">
        <f>SUM(July!K12,August!K12,September!K12,October!K12,November!K12,December!K12,January!K12,February!K12,March!K12,April!K12,May!K12,June!K12)</f>
        <v>0</v>
      </c>
      <c r="L12" s="1">
        <f>SUM(July!L12,August!L12,September!L12,October!L12,November!L12,December!L12,January!L12,February!L12,March!L12,April!L12,May!L12,June!L12)</f>
        <v>1</v>
      </c>
      <c r="M12" s="1">
        <f>SUM(July!M12,August!M12,September!M12,October!M12,November!M12,December!M12,January!M12,February!M12,March!M12,April!M12,May!M12,June!M12)</f>
        <v>7</v>
      </c>
      <c r="N12" s="1">
        <f>SUM(July!N12,August!N12,September!N12,October!N12,November!N12,December!N12,January!N12,February!N12,March!N12,April!N12,May!N12,June!N12)</f>
        <v>3</v>
      </c>
      <c r="O12" s="1">
        <f>SUM(July!O12,August!O12,September!O12,October!O12,November!O12,December!O12,January!O12,February!O12,March!O12,April!O12,May!O12,June!O12)</f>
        <v>21</v>
      </c>
      <c r="P12" s="1">
        <f>SUM(July!P12,August!P12,September!P12,October!P12,November!P12,December!P12,January!P12,February!P12,March!P12,April!P12,May!P12,June!P12)</f>
        <v>0</v>
      </c>
      <c r="Q12" s="1">
        <f>SUM(July!Q12,August!Q12,September!Q12,October!Q12,November!Q12,December!Q12,January!Q12,February!Q12,March!Q12,April!Q12,May!Q12,June!Q12)</f>
        <v>0</v>
      </c>
      <c r="R12" s="1">
        <f>SUM(July!R12,August!R12,September!R12,October!R12,November!R12,December!R12,January!R12,February!R12,March!R12,April!R12,May!R12,June!R12)</f>
        <v>0</v>
      </c>
      <c r="S12" s="1">
        <f>SUM(July!S12,August!S12,September!S12,October!S12,November!S12,December!S12,January!S12,February!S12,March!S12,April!S12,May!S12,June!S12)</f>
        <v>0</v>
      </c>
      <c r="T12" s="1">
        <f>SUM(July!T12,August!T12,September!T12,October!T12,November!T12,December!T12,January!T12,February!T12,March!T12,April!T12,May!T12,June!T12)</f>
        <v>0</v>
      </c>
      <c r="U12" s="1">
        <f>SUM(July!U12,August!U12,September!U12,October!U12,November!U12,December!U12,January!U12,February!U12,March!U12,April!U12,May!U12,June!U12)</f>
        <v>0</v>
      </c>
      <c r="V12" s="1">
        <f>SUM(July!V12,August!V12,September!V12,October!V12,November!V12,December!V12,January!V12,February!V12,March!V12,April!V12,May!V12,June!V12)</f>
        <v>0</v>
      </c>
      <c r="W12" s="1">
        <f>SUM(July!W12,August!W12,September!W12,October!W12,November!W12,December!W12,January!W12,February!W12,March!W12,April!W12,May!W12,June!W12)</f>
        <v>0</v>
      </c>
      <c r="X12" s="1">
        <f>SUM(July!X12,August!X12,September!X12,October!X12,November!X12,December!X12,January!X12,February!X12,March!X12,April!X12,May!X12,June!X12)</f>
        <v>0</v>
      </c>
      <c r="Y12" s="1">
        <f>SUM(July!Y12,August!Y12,September!Y12,October!Y12,November!Y12,December!Y12,January!Y12,February!Y12,March!Y12,April!Y12,May!Y12,June!Y12)</f>
        <v>0</v>
      </c>
      <c r="Z12" s="1">
        <f>SUM(July!Z12,August!Z12,September!Z12,October!Z12,November!Z12,December!Z12,January!Z12,February!Z12,March!Z12,April!Z12,May!Z12,June!Z12)</f>
        <v>0</v>
      </c>
      <c r="AA12" s="1">
        <f>SUM(July!AA12,August!AA12,September!AA12,October!AA12,November!AA12,December!AA12,January!AA12,February!AA12,March!AA12,April!AA12,May!AA12,June!AA12)</f>
        <v>0</v>
      </c>
      <c r="AB12" s="1">
        <f>SUM(July!AB12,August!AB12,September!AB12,October!AB12,November!AB12,December!AB12,January!AB12,February!AB12,March!AB12,April!AB12,May!AB12,June!AB12)</f>
        <v>0</v>
      </c>
      <c r="AC12" s="1">
        <f>SUM(July!AC12,August!AC12,September!AC12,October!AC12,November!AC12,December!AC12,January!AC12,February!AC12,March!AC12,April!AC12,May!AC12,June!AC12)</f>
        <v>0</v>
      </c>
      <c r="AD12" s="1">
        <f>SUM(July!AD12,August!AD12,September!AD12,October!AD12,November!AD12,December!AD12,January!AD12,February!AD12,March!AD12,April!AD12,May!AD12,June!AD12)</f>
        <v>52</v>
      </c>
      <c r="AE12" s="1">
        <f>SUM(July!AE12,August!AE12,September!AE12,October!AE12,November!AE12,December!AE12,January!AE12,February!AE12,March!AE12,April!AE12,May!AE12,June!AE12)</f>
        <v>0</v>
      </c>
      <c r="AF12" s="1">
        <f>SUM(July!AF12,August!AF12,September!AF12,October!AF12,November!AF12,December!AF12,January!AF12,February!AF12,March!AF12,April!AF12,May!AF12,June!AF12)</f>
        <v>0</v>
      </c>
      <c r="AG12" s="1">
        <f>SUM(July!AG12,August!AG12,September!AG12,October!AG12,November!AG12,December!AG12,January!AG12,February!AG12,March!AG12,April!AG12,May!AG12,June!AG12)</f>
        <v>0</v>
      </c>
      <c r="AH12" s="1">
        <f>SUM(July!AH12,August!AH12,September!AH12,October!AH12,November!AH12,December!AH12,January!AH12,February!AH12,March!AH12,April!AH12,May!AH12,June!AH12)</f>
        <v>2</v>
      </c>
      <c r="AI12" s="1">
        <f>SUM(July!AI12,August!AI12,September!AI12,October!AI12,November!AI12,December!AI12,January!AI12,February!AI12,March!AI12,April!AI12,May!AI12,June!AI12)</f>
        <v>1</v>
      </c>
      <c r="AJ12" s="1">
        <f>SUM(July!AJ12,August!AJ12,September!AJ12,October!AJ12,November!AJ12,December!AJ12,January!AJ12,February!AJ12,March!AJ12,April!AJ12,May!AJ12,June!AJ12)</f>
        <v>0</v>
      </c>
      <c r="AK12" s="1">
        <f>SUM(July!AK12,August!AK12,September!AK12,October!AK12,November!AK12,December!AK12,January!AK12,February!AK12,March!AK12,April!AK12,May!AK12,June!AK12)</f>
        <v>0</v>
      </c>
      <c r="AL12" s="1">
        <f>SUM(July!AL12,August!AL12,September!AL12,October!AL12,November!AL12,December!AL12,January!AL12,February!AL12,March!AL12,April!AL12,May!AL12,June!AL12)</f>
        <v>0</v>
      </c>
      <c r="AM12" s="1">
        <f>SUM(July!AM12,August!AM12,September!AN12,October!AM12,November!AM12,December!AM12,January!AM12,February!AM12,March!AM12,April!AM12,May!AM12,June!AM12)</f>
        <v>0</v>
      </c>
      <c r="AN12" s="1">
        <f>SUM(July!AN12,August!AN12,September!AM12,October!AN12,November!AN12,December!AN12,January!AN12,February!AN12,March!AN12,April!AN12,May!AN12,June!AN12)</f>
        <v>0</v>
      </c>
      <c r="AO12" s="1">
        <f>SUM(July!AO12,August!AO12,September!AO12,October!AO12,November!AO12,December!AO12,January!AO12,February!AO12,March!AO12,April!AO12,May!AO12,June!AO12)</f>
        <v>0</v>
      </c>
      <c r="AP12" s="1">
        <f>SUM(July!AP12,August!AP12,September!AP12,October!AP12,November!AP12,December!AP12,January!AP12,February!AP12,March!AP12,April!AP12,May!AP12,June!AP12)</f>
        <v>0</v>
      </c>
      <c r="AQ12" s="1">
        <f>SUM(July!AQ12,August!AQ12,September!AQ12,October!AQ12,November!AQ12,December!AQ12,January!AQ12,February!AQ12,March!AQ12,April!AQ12,May!AQ12,June!AQ12)</f>
        <v>1</v>
      </c>
      <c r="AR12" s="1">
        <f>SUM(July!AR12,August!AR12,September!AR12,October!AR12,November!AR12,December!AR12,January!AR12,February!AR12,March!AR12,April!AR12,May!AR12,June!AR12)</f>
        <v>1</v>
      </c>
      <c r="AS12" s="1">
        <f>SUM(July!AS12,August!AS12,September!AS12,October!AS12,November!AS12,December!AS12,January!AS12,February!AS12,March!AS12,April!AS12,May!AS12,June!AS12)</f>
        <v>0</v>
      </c>
      <c r="AT12" s="1">
        <f>SUM(July!AT12,August!AT12,September!AT12,October!AT12,November!AT12,December!AT12,January!AT12,February!AT12,March!AT12,April!AT12,May!AT12,June!AT12)</f>
        <v>993</v>
      </c>
      <c r="AU12" s="1">
        <f>SUM(July!AU12,August!AU12,September!AU12,October!AU12,November!AU12,December!AU12,January!AU12,February!AU12,March!AU12,April!AU12,May!AU12,June!AU12)</f>
        <v>4</v>
      </c>
      <c r="AV12" s="1">
        <f>SUM(July!AV12,August!AV12,September!AV12,October!AV12,November!AV12,December!AV12,January!AV12,February!AV12,March!AV12,April!AV12,May!AV12,June!AV12)</f>
        <v>59</v>
      </c>
      <c r="AW12" s="1">
        <f>SUM(July!AW12,August!AW12,September!AW12,October!AW12,November!AW12,December!AW12,January!AW12,February!AW12,March!AW12,April!AW12,May!AW12,June!AW12)</f>
        <v>0</v>
      </c>
      <c r="AX12" s="1">
        <f>SUM(July!AX12,August!AX12,September!AX12,October!AX12,November!AX12,December!AX12,January!AX12,February!AX12,March!AX12,April!AX12,May!AX12,June!AX12)</f>
        <v>2</v>
      </c>
      <c r="AY12" s="1">
        <f>SUM(July!AY12,August!AY12,September!AY12,October!AY12,November!AY12,December!AY12,January!AY12,February!AY12,March!AY12,April!AY12,May!AY12,June!AY12)</f>
        <v>0</v>
      </c>
      <c r="AZ12" s="1">
        <f>SUM(July!AZ12,August!AZ12,September!AZ12,October!AZ12,November!AZ12,December!AZ12,January!AZ12,February!AZ12,March!AZ12,April!AZ12,May!AZ12,June!AZ12)</f>
        <v>0</v>
      </c>
      <c r="BA12" s="1">
        <f>SUM(July!BA12,August!BA12,September!BA12,October!BA12,November!BA12,December!BA12,January!BA12,February!BA12,March!BA12,April!BA12,May!BA12,June!BA12)</f>
        <v>0</v>
      </c>
      <c r="BB12" s="1">
        <f>SUM(July!BB12,August!BB12,September!BB12,October!BB12,November!BB12,December!BB12,January!BB12,February!BB12,March!BB12,April!BB12,May!BB12,June!BB12)</f>
        <v>0</v>
      </c>
      <c r="BC12" s="1">
        <f>SUM(July!BC12,August!BC12,September!BC12,October!BC12,November!BC12,December!BC12,January!BC12,February!BC12,March!BC12,April!BC12,May!BC12,June!BC12)</f>
        <v>0</v>
      </c>
      <c r="BD12" s="1">
        <f>SUM(July!BD12,August!BD12,September!BD12,October!BD12,November!BD12,December!BD12,January!BD12,February!BD12,March!BD12,April!BD12,May!BD12,June!BD12)</f>
        <v>0</v>
      </c>
      <c r="BE12" s="1">
        <f>SUM(July!BE12,August!BE12,September!BE12,October!BE12,November!BE12,December!BE12,January!BE12,February!BE12,March!BE12,April!BE12,May!BE12,June!BE12)</f>
        <v>0</v>
      </c>
      <c r="BF12" s="1">
        <f>SUM(July!BF12,August!BF12,September!BF12,October!BF12,November!BF12,December!BF12,January!BF12,February!BF12,March!BF12,April!BF12,May!BF12,June!BF12)</f>
        <v>0</v>
      </c>
      <c r="BG12" s="1">
        <f>SUM(July!BG12,August!BG12,September!BG12,October!BG12,November!BG12,December!BG12,January!BG12,February!BG12,March!BG12,April!BG12,May!BG12,June!BG12)</f>
        <v>729</v>
      </c>
      <c r="BH12" s="1">
        <f>SUM(July!BH12,August!BH12,September!BH12,October!BH12,November!BH12,December!BH12,January!BH12,February!BH12,March!BH12,April!BH12,May!BH12,June!BH12)</f>
        <v>39</v>
      </c>
      <c r="BI12" s="1">
        <f>SUM(July!BI12,August!BI12,September!BI12,October!BI12,November!BI12,December!BI12,January!BI12,February!BI12,March!BI12,April!BI12,May!BI12,June!BI12)</f>
        <v>0</v>
      </c>
      <c r="BJ12" s="1">
        <f>SUM(July!BJ12,August!BJ12,September!BJ12,October!BJ12,November!BJ12,December!BJ12,January!BJ12,February!BJ12,March!BJ12,April!BJ12,May!BJ12,June!BJ12)</f>
        <v>0</v>
      </c>
      <c r="BK12" s="1">
        <f>SUM(July!BK12,August!BK12,September!BK12,October!BK12,November!BK12,December!BK12,January!BK12,February!BK12,March!BK12,April!BK12,May!BK12,June!BK12)</f>
        <v>0</v>
      </c>
      <c r="BL12" s="1">
        <f>SUM(July!BL12,August!BL12,September!BL12,October!BL12,November!BL12,December!BL12,January!BL12,February!BL12,March!BL12,April!BL12,May!BL12,June!BL12)</f>
        <v>2</v>
      </c>
      <c r="BM12" s="1">
        <f>SUM(July!BM12,August!BM12,September!BM12,October!BM12,November!BM12,December!BM12,January!BM12,February!BM12,March!BM12,April!BM12,May!BM12,June!BM12)</f>
        <v>0</v>
      </c>
      <c r="BN12" s="1">
        <f>SUM(July!BN12,August!BN12,September!BN12,October!BN12,November!BN12,December!BN12,January!BN12,February!BN12,March!BN12,April!BN12,May!BN12,June!BN12)</f>
        <v>0</v>
      </c>
      <c r="BO12" s="1">
        <f>SUM(July!BO12,August!BO12,September!BO12,October!BO12,November!BO12,December!BO12,January!BO12,February!BO12,March!BO12,April!BO12,May!BO12,June!BO12)</f>
        <v>0</v>
      </c>
      <c r="BP12" s="1">
        <f>SUM(July!BP12,August!BP12,September!BP12,October!BP12,November!BP12,December!BP12,January!BP12,February!BP12,March!BP12,April!BP12,May!BP12,June!BP12)</f>
        <v>0</v>
      </c>
      <c r="BQ12" s="1">
        <f>SUM(July!BQ12,August!BQ12,September!BQ12,October!BQ12,November!BQ12,December!BQ12,January!BQ12,February!BQ12,March!BQ12,April!BQ12,May!BQ12,June!BQ12)</f>
        <v>5</v>
      </c>
      <c r="BR12" s="1">
        <f>SUM(July!BR12,August!BR12,September!BR12,October!BR12,November!BR12,December!BR12,January!BR12,February!BR12,March!BR12,April!BR12,May!BR12,June!BR12)</f>
        <v>15</v>
      </c>
      <c r="BS12" s="1">
        <f>SUM(July!BS12,August!BS12,September!BS12,October!BS12,November!BS12,December!BS12,January!BS12,February!BS12,March!BS12,April!BS12,May!BS12,June!BS12)</f>
        <v>0</v>
      </c>
      <c r="BT12" s="1">
        <f>SUM(July!BT12,August!BT12,September!BT12,October!BT12,November!BT12,December!BT12,January!BT12,February!BT12,March!BT12,April!BT12,May!BT12,June!BT12)</f>
        <v>0</v>
      </c>
      <c r="BU12" s="1">
        <f>SUM(July!BU12,August!BU12,September!BU12,October!BU12,November!BU12,December!BU12,January!BU12,February!BU12,March!BU12,April!BU12,May!BU12,June!BU12)</f>
        <v>0</v>
      </c>
      <c r="BV12" s="1">
        <f>SUM(July!BV12,August!BV12,September!BV12,October!BV12,November!BV12,December!BV12,January!BV12,February!BV12,March!BV12,April!BV12,May!BV12,June!BV12)</f>
        <v>50</v>
      </c>
      <c r="BW12" s="1">
        <f>SUM(July!BW12,August!BW12,September!BW12,October!BW12,November!BW12,December!BW12,January!BW12,February!BW12,March!BW12,April!BW12,May!BW12,June!BW12)</f>
        <v>0</v>
      </c>
      <c r="BX12" s="1">
        <f>SUM(July!BX12,August!BX12,September!BX12,October!BX12,November!BX12,December!BX12,January!BX12,February!BX12,March!BX12,April!BX12,May!BX12,June!BX12)</f>
        <v>372</v>
      </c>
      <c r="BY12" s="1">
        <f>SUM(July!BY12,August!BY12,September!BY12,October!BY12,November!BY12,December!BY12,January!BY12,February!BY12,March!BY12,April!BY12,May!BY12,June!BY12)</f>
        <v>0</v>
      </c>
      <c r="BZ12" s="1">
        <f>SUM(July!BZ12,August!BZ12,September!BZ12,October!BZ12,November!BZ12,December!BZ12,January!BZ12,February!BZ12,March!BZ12,April!BZ12,May!BZ12,June!BZ12)</f>
        <v>1654</v>
      </c>
      <c r="CA12" s="1">
        <f>SUM(July!CA12,August!CA12,September!CA12,October!CA12,November!CA12,December!CA12,January!CA12,February!CA12,March!CA12,April!CA12,May!CA12,June!CA12)</f>
        <v>0</v>
      </c>
      <c r="CB12" s="1">
        <f>SUM(July!CB12,August!CB12,September!CB12,October!CB12,November!CB12,December!CB12,January!CB12,February!CB12,March!CB12,April!CB12,May!CB12,June!CB12)</f>
        <v>0</v>
      </c>
      <c r="CC12" s="1">
        <f>SUM(July!CC12,August!CC12,September!CC12,October!CC12,November!CC12,December!CC12,January!CC12,February!CC12,March!CC12,April!CC12,May!CC12,June!CC12)</f>
        <v>2303</v>
      </c>
      <c r="CD12" s="1">
        <f>SUM(July!CD12,August!CD12,September!CD12,October!CD12,November!CD12,December!CD12,January!CD12,February!CD12,March!CD12,April!CD12,May!CD12,June!CD12)</f>
        <v>0</v>
      </c>
      <c r="CE12" s="1">
        <f>SUM(July!CE12,August!CE12,September!CE12,October!CE12,November!CE12,December!CE12,January!CE12,February!CE12,March!CE12,April!CE12,May!CE12,June!CE12)</f>
        <v>0</v>
      </c>
      <c r="CF12" s="1">
        <f>SUM(July!CF12,August!CF12,September!CF12,October!CF12,November!CF12,December!CF12,January!CF12,February!CF12,March!CF12,April!CF12,May!CF12,June!CF12)</f>
        <v>0</v>
      </c>
      <c r="CG12" s="1">
        <f>SUM(July!CG12,August!CG12,September!CG12,October!CG12,November!CG12,December!CG12,January!CG12,February!CG12,March!CG12,April!CG12,May!CG12,June!CG12)</f>
        <v>0</v>
      </c>
      <c r="CH12" s="1">
        <f>SUM(July!CH12,August!CH12,September!CH12,October!CH12,November!CH12,December!CH12,January!CH12,February!CH12,March!CH12,April!CH12,May!CH12,June!CH12)</f>
        <v>12</v>
      </c>
      <c r="CI12" s="2">
        <f>SUM(C12:CH12)</f>
        <v>6378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 t="shared" ref="E13:BX13" si="12">SUM(E11:E12)</f>
        <v>0</v>
      </c>
      <c r="F13" s="1">
        <f t="shared" si="12"/>
        <v>0</v>
      </c>
      <c r="G13" s="1">
        <f t="shared" si="12"/>
        <v>14</v>
      </c>
      <c r="H13" s="1">
        <f t="shared" si="12"/>
        <v>0</v>
      </c>
      <c r="I13" s="1">
        <f t="shared" si="12"/>
        <v>0</v>
      </c>
      <c r="J13" s="1">
        <f t="shared" si="12"/>
        <v>52</v>
      </c>
      <c r="K13" s="1">
        <f t="shared" si="12"/>
        <v>0</v>
      </c>
      <c r="L13" s="1">
        <f t="shared" si="12"/>
        <v>1</v>
      </c>
      <c r="M13" s="1">
        <f t="shared" si="12"/>
        <v>9</v>
      </c>
      <c r="N13" s="1">
        <f t="shared" si="12"/>
        <v>3</v>
      </c>
      <c r="O13" s="1">
        <f t="shared" si="12"/>
        <v>32</v>
      </c>
      <c r="P13" s="1">
        <f t="shared" ref="P13" si="13">SUM(P11:P12)</f>
        <v>0</v>
      </c>
      <c r="Q13" s="1">
        <f t="shared" si="12"/>
        <v>0</v>
      </c>
      <c r="R13" s="1">
        <f t="shared" si="12"/>
        <v>0</v>
      </c>
      <c r="S13" s="1">
        <f>SUM(S11:S12)</f>
        <v>0</v>
      </c>
      <c r="T13" s="1">
        <f t="shared" si="12"/>
        <v>0</v>
      </c>
      <c r="U13" s="1">
        <f t="shared" si="12"/>
        <v>0</v>
      </c>
      <c r="V13" s="1">
        <f t="shared" si="12"/>
        <v>0</v>
      </c>
      <c r="W13" s="1">
        <f t="shared" si="12"/>
        <v>0</v>
      </c>
      <c r="X13" s="1">
        <f t="shared" si="12"/>
        <v>0</v>
      </c>
      <c r="Y13" s="1">
        <f t="shared" si="12"/>
        <v>0</v>
      </c>
      <c r="Z13" s="1">
        <f t="shared" ref="Z13" si="14">SUM(Z11:Z12)</f>
        <v>0</v>
      </c>
      <c r="AA13" s="1">
        <f t="shared" si="12"/>
        <v>0</v>
      </c>
      <c r="AB13" s="1">
        <f t="shared" si="12"/>
        <v>0</v>
      </c>
      <c r="AC13" s="1">
        <f t="shared" si="12"/>
        <v>0</v>
      </c>
      <c r="AD13" s="1">
        <f t="shared" si="12"/>
        <v>62</v>
      </c>
      <c r="AE13" s="1">
        <f t="shared" si="12"/>
        <v>0</v>
      </c>
      <c r="AF13" s="1">
        <f t="shared" si="12"/>
        <v>0</v>
      </c>
      <c r="AG13" s="1">
        <f t="shared" si="12"/>
        <v>0</v>
      </c>
      <c r="AH13" s="1">
        <f t="shared" si="12"/>
        <v>3</v>
      </c>
      <c r="AI13" s="1">
        <f t="shared" si="12"/>
        <v>2</v>
      </c>
      <c r="AJ13" s="1">
        <f t="shared" si="12"/>
        <v>0</v>
      </c>
      <c r="AK13" s="1">
        <f t="shared" si="12"/>
        <v>0</v>
      </c>
      <c r="AL13" s="1">
        <f t="shared" si="12"/>
        <v>0</v>
      </c>
      <c r="AM13" s="1">
        <f t="shared" si="12"/>
        <v>0</v>
      </c>
      <c r="AN13" s="1">
        <f t="shared" ref="AN13:AO13" si="15">SUM(AN11:AN12)</f>
        <v>0</v>
      </c>
      <c r="AO13" s="1">
        <f t="shared" si="15"/>
        <v>0</v>
      </c>
      <c r="AP13" s="1">
        <f t="shared" si="12"/>
        <v>0</v>
      </c>
      <c r="AQ13" s="1">
        <f t="shared" si="12"/>
        <v>2</v>
      </c>
      <c r="AR13" s="1">
        <f t="shared" si="12"/>
        <v>1</v>
      </c>
      <c r="AS13" s="1">
        <f t="shared" si="12"/>
        <v>0</v>
      </c>
      <c r="AT13" s="1">
        <f t="shared" si="12"/>
        <v>1213</v>
      </c>
      <c r="AU13" s="1">
        <f t="shared" si="12"/>
        <v>8</v>
      </c>
      <c r="AV13" s="1">
        <f t="shared" si="12"/>
        <v>94</v>
      </c>
      <c r="AW13" s="1">
        <f t="shared" si="12"/>
        <v>0</v>
      </c>
      <c r="AX13" s="1">
        <f t="shared" ref="AX13" si="16">SUM(AX11:AX12)</f>
        <v>2</v>
      </c>
      <c r="AY13" s="1">
        <f t="shared" si="12"/>
        <v>0</v>
      </c>
      <c r="AZ13" s="1">
        <f t="shared" si="12"/>
        <v>0</v>
      </c>
      <c r="BA13" s="1">
        <f t="shared" ref="BA13" si="17">SUM(BA11:BA12)</f>
        <v>0</v>
      </c>
      <c r="BB13" s="1">
        <f t="shared" si="12"/>
        <v>0</v>
      </c>
      <c r="BC13" s="1">
        <f t="shared" ref="BC13" si="18">SUM(BC11:BC12)</f>
        <v>0</v>
      </c>
      <c r="BD13" s="1">
        <f t="shared" ref="BD13" si="19">SUM(BD11:BD12)</f>
        <v>0</v>
      </c>
      <c r="BE13" s="1">
        <f t="shared" si="12"/>
        <v>0</v>
      </c>
      <c r="BF13" s="1">
        <f t="shared" si="12"/>
        <v>0</v>
      </c>
      <c r="BG13" s="1">
        <f t="shared" si="12"/>
        <v>1198</v>
      </c>
      <c r="BH13" s="1">
        <f t="shared" si="12"/>
        <v>59</v>
      </c>
      <c r="BI13" s="1">
        <f t="shared" si="12"/>
        <v>0</v>
      </c>
      <c r="BJ13" s="1">
        <f t="shared" ref="BJ13" si="20">SUM(BJ11:BJ12)</f>
        <v>0</v>
      </c>
      <c r="BK13" s="1">
        <f t="shared" si="12"/>
        <v>0</v>
      </c>
      <c r="BL13" s="1">
        <f t="shared" si="12"/>
        <v>11</v>
      </c>
      <c r="BM13" s="1">
        <f t="shared" si="12"/>
        <v>0</v>
      </c>
      <c r="BN13" s="1">
        <f t="shared" si="12"/>
        <v>0</v>
      </c>
      <c r="BO13" s="1">
        <f t="shared" si="12"/>
        <v>0</v>
      </c>
      <c r="BP13" s="1">
        <f t="shared" si="12"/>
        <v>0</v>
      </c>
      <c r="BQ13" s="1">
        <f>SUM(BQ11:BQ12)</f>
        <v>5</v>
      </c>
      <c r="BR13" s="1">
        <f t="shared" si="12"/>
        <v>17</v>
      </c>
      <c r="BS13" s="1">
        <f t="shared" si="12"/>
        <v>0</v>
      </c>
      <c r="BT13" s="1">
        <f t="shared" si="12"/>
        <v>0</v>
      </c>
      <c r="BU13" s="1">
        <f t="shared" ref="BU13" si="21">SUM(BU11:BU12)</f>
        <v>0</v>
      </c>
      <c r="BV13" s="1">
        <f t="shared" si="12"/>
        <v>91</v>
      </c>
      <c r="BW13" s="1">
        <f t="shared" si="12"/>
        <v>0</v>
      </c>
      <c r="BX13" s="1">
        <f t="shared" si="12"/>
        <v>806</v>
      </c>
      <c r="BY13" s="1">
        <f t="shared" ref="BY13:CH13" si="22">SUM(BY11:BY12)</f>
        <v>0</v>
      </c>
      <c r="BZ13" s="1">
        <f t="shared" si="22"/>
        <v>1825</v>
      </c>
      <c r="CA13" s="1">
        <f t="shared" si="22"/>
        <v>0</v>
      </c>
      <c r="CB13" s="1">
        <f t="shared" si="22"/>
        <v>0</v>
      </c>
      <c r="CC13" s="1">
        <f t="shared" si="22"/>
        <v>2438</v>
      </c>
      <c r="CD13" s="1">
        <f t="shared" si="22"/>
        <v>0</v>
      </c>
      <c r="CE13" s="1">
        <f t="shared" ref="CE13" si="23">SUM(CE11:CE12)</f>
        <v>0</v>
      </c>
      <c r="CF13" s="1">
        <f t="shared" si="22"/>
        <v>0</v>
      </c>
      <c r="CG13" s="1">
        <f t="shared" si="22"/>
        <v>0</v>
      </c>
      <c r="CH13" s="1">
        <f t="shared" si="22"/>
        <v>23</v>
      </c>
      <c r="CI13" s="2">
        <f>SUM(C13:CH13)</f>
        <v>7971</v>
      </c>
    </row>
    <row r="14" spans="1:90" x14ac:dyDescent="0.2">
      <c r="A14" s="1" t="s">
        <v>52</v>
      </c>
      <c r="B14" s="1"/>
      <c r="C14" s="1">
        <f>SUM(C9,C13)</f>
        <v>12</v>
      </c>
      <c r="D14" s="1">
        <f>SUM(D9,D13)</f>
        <v>522</v>
      </c>
      <c r="E14" s="1">
        <f t="shared" ref="E14:BX14" si="24">SUM(E9,E13)</f>
        <v>186</v>
      </c>
      <c r="F14" s="1">
        <f t="shared" si="24"/>
        <v>176</v>
      </c>
      <c r="G14" s="1">
        <f t="shared" si="24"/>
        <v>299</v>
      </c>
      <c r="H14" s="1">
        <f t="shared" si="24"/>
        <v>482</v>
      </c>
      <c r="I14" s="1">
        <f t="shared" si="24"/>
        <v>224</v>
      </c>
      <c r="J14" s="1">
        <f t="shared" si="24"/>
        <v>618</v>
      </c>
      <c r="K14" s="1">
        <f t="shared" si="24"/>
        <v>449</v>
      </c>
      <c r="L14" s="1">
        <f t="shared" si="24"/>
        <v>240</v>
      </c>
      <c r="M14" s="1">
        <f t="shared" si="24"/>
        <v>583</v>
      </c>
      <c r="N14" s="1">
        <f t="shared" si="24"/>
        <v>234</v>
      </c>
      <c r="O14" s="1">
        <f t="shared" si="24"/>
        <v>274</v>
      </c>
      <c r="P14" s="1">
        <f t="shared" ref="P14" si="25">SUM(P9,P13)</f>
        <v>1137</v>
      </c>
      <c r="Q14" s="1">
        <f t="shared" si="24"/>
        <v>293</v>
      </c>
      <c r="R14" s="1">
        <f t="shared" si="24"/>
        <v>424</v>
      </c>
      <c r="S14" s="1">
        <f>SUM(S9,S13)</f>
        <v>766</v>
      </c>
      <c r="T14" s="1">
        <f t="shared" si="24"/>
        <v>555</v>
      </c>
      <c r="U14" s="1">
        <f t="shared" si="24"/>
        <v>5</v>
      </c>
      <c r="V14" s="1">
        <f t="shared" si="24"/>
        <v>374</v>
      </c>
      <c r="W14" s="1">
        <f t="shared" si="24"/>
        <v>222</v>
      </c>
      <c r="X14" s="1">
        <f t="shared" si="24"/>
        <v>309</v>
      </c>
      <c r="Y14" s="1">
        <f t="shared" si="24"/>
        <v>270</v>
      </c>
      <c r="Z14" s="1">
        <f t="shared" ref="Z14" si="26">SUM(Z9,Z13)</f>
        <v>33</v>
      </c>
      <c r="AA14" s="1">
        <f t="shared" si="24"/>
        <v>319</v>
      </c>
      <c r="AB14" s="1">
        <f t="shared" si="24"/>
        <v>131</v>
      </c>
      <c r="AC14" s="1">
        <f t="shared" si="24"/>
        <v>399</v>
      </c>
      <c r="AD14" s="1">
        <f t="shared" si="24"/>
        <v>151</v>
      </c>
      <c r="AE14" s="1">
        <f t="shared" si="24"/>
        <v>205</v>
      </c>
      <c r="AF14" s="1">
        <f t="shared" si="24"/>
        <v>214</v>
      </c>
      <c r="AG14" s="1">
        <f t="shared" si="24"/>
        <v>82</v>
      </c>
      <c r="AH14" s="1">
        <f t="shared" si="24"/>
        <v>431</v>
      </c>
      <c r="AI14" s="1">
        <f t="shared" si="24"/>
        <v>203</v>
      </c>
      <c r="AJ14" s="1">
        <f t="shared" si="24"/>
        <v>280</v>
      </c>
      <c r="AK14" s="1">
        <f t="shared" si="24"/>
        <v>105</v>
      </c>
      <c r="AL14" s="1">
        <f t="shared" si="24"/>
        <v>98</v>
      </c>
      <c r="AM14" s="1">
        <f t="shared" si="24"/>
        <v>134</v>
      </c>
      <c r="AN14" s="1">
        <f t="shared" ref="AN14:AO14" si="27">SUM(AN9,AN13)</f>
        <v>51</v>
      </c>
      <c r="AO14" s="1">
        <f t="shared" si="27"/>
        <v>0</v>
      </c>
      <c r="AP14" s="1">
        <f t="shared" si="24"/>
        <v>1337</v>
      </c>
      <c r="AQ14" s="1">
        <f t="shared" si="24"/>
        <v>526</v>
      </c>
      <c r="AR14" s="1">
        <f t="shared" si="24"/>
        <v>121</v>
      </c>
      <c r="AS14" s="1">
        <f t="shared" si="24"/>
        <v>1263</v>
      </c>
      <c r="AT14" s="1">
        <f t="shared" si="24"/>
        <v>2070</v>
      </c>
      <c r="AU14" s="1">
        <f t="shared" si="24"/>
        <v>417</v>
      </c>
      <c r="AV14" s="1">
        <f t="shared" si="24"/>
        <v>553</v>
      </c>
      <c r="AW14" s="1">
        <f t="shared" si="24"/>
        <v>47</v>
      </c>
      <c r="AX14" s="1">
        <f t="shared" ref="AX14" si="28">SUM(AX9,AX13)</f>
        <v>262</v>
      </c>
      <c r="AY14" s="1">
        <f t="shared" si="24"/>
        <v>109</v>
      </c>
      <c r="AZ14" s="1">
        <f t="shared" si="24"/>
        <v>532</v>
      </c>
      <c r="BA14" s="1">
        <f t="shared" ref="BA14" si="29">SUM(BA9,BA13)</f>
        <v>145</v>
      </c>
      <c r="BB14" s="1">
        <f t="shared" si="24"/>
        <v>492</v>
      </c>
      <c r="BC14" s="1">
        <f t="shared" ref="BC14" si="30">SUM(BC9,BC13)</f>
        <v>22</v>
      </c>
      <c r="BD14" s="1">
        <f t="shared" ref="BD14" si="31">SUM(BD9,BD13)</f>
        <v>102</v>
      </c>
      <c r="BE14" s="1">
        <f t="shared" si="24"/>
        <v>230</v>
      </c>
      <c r="BF14" s="1">
        <f t="shared" si="24"/>
        <v>114</v>
      </c>
      <c r="BG14" s="1">
        <f t="shared" si="24"/>
        <v>2576</v>
      </c>
      <c r="BH14" s="1">
        <f t="shared" si="24"/>
        <v>504</v>
      </c>
      <c r="BI14" s="1">
        <f t="shared" si="24"/>
        <v>401</v>
      </c>
      <c r="BJ14" s="1">
        <f t="shared" ref="BJ14" si="32">SUM(BJ9,BJ13)</f>
        <v>106</v>
      </c>
      <c r="BK14" s="1">
        <f t="shared" si="24"/>
        <v>8454</v>
      </c>
      <c r="BL14" s="1">
        <f t="shared" si="24"/>
        <v>528</v>
      </c>
      <c r="BM14" s="1">
        <f t="shared" si="24"/>
        <v>158</v>
      </c>
      <c r="BN14" s="1">
        <f t="shared" si="24"/>
        <v>44</v>
      </c>
      <c r="BO14" s="1">
        <f t="shared" si="24"/>
        <v>1138</v>
      </c>
      <c r="BP14" s="1">
        <f t="shared" si="24"/>
        <v>184</v>
      </c>
      <c r="BQ14" s="1">
        <f>SUM(BQ9,BQ13)</f>
        <v>343</v>
      </c>
      <c r="BR14" s="1">
        <f t="shared" si="24"/>
        <v>331</v>
      </c>
      <c r="BS14" s="1">
        <f t="shared" si="24"/>
        <v>88</v>
      </c>
      <c r="BT14" s="1">
        <f t="shared" si="24"/>
        <v>2295</v>
      </c>
      <c r="BU14" s="1">
        <f t="shared" ref="BU14" si="33">SUM(BU9,BU13)</f>
        <v>3386</v>
      </c>
      <c r="BV14" s="1">
        <f t="shared" si="24"/>
        <v>1890</v>
      </c>
      <c r="BW14" s="1">
        <f t="shared" si="24"/>
        <v>3908</v>
      </c>
      <c r="BX14" s="1">
        <f t="shared" si="24"/>
        <v>1278</v>
      </c>
      <c r="BY14" s="1">
        <f t="shared" ref="BY14:CH14" si="34">SUM(BY9,BY13)</f>
        <v>157</v>
      </c>
      <c r="BZ14" s="1">
        <f t="shared" si="34"/>
        <v>3914</v>
      </c>
      <c r="CA14" s="1">
        <f t="shared" si="34"/>
        <v>40</v>
      </c>
      <c r="CB14" s="1">
        <f t="shared" si="34"/>
        <v>1205</v>
      </c>
      <c r="CC14" s="1">
        <f t="shared" si="34"/>
        <v>6403</v>
      </c>
      <c r="CD14" s="1">
        <f t="shared" si="34"/>
        <v>1254</v>
      </c>
      <c r="CE14" s="1">
        <f t="shared" ref="CE14" si="35">SUM(CE9,CE13)</f>
        <v>1431</v>
      </c>
      <c r="CF14" s="1">
        <f t="shared" si="34"/>
        <v>126</v>
      </c>
      <c r="CG14" s="1">
        <f t="shared" si="34"/>
        <v>188</v>
      </c>
      <c r="CH14" s="1">
        <f t="shared" si="34"/>
        <v>449</v>
      </c>
      <c r="CI14" s="2">
        <f>SUM(C14:CH14)</f>
        <v>62611</v>
      </c>
    </row>
    <row r="15" spans="1:9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2"/>
    </row>
    <row r="16" spans="1:90" ht="15.75" x14ac:dyDescent="0.25">
      <c r="A16" s="4" t="s">
        <v>32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2"/>
    </row>
    <row r="17" spans="1:87" x14ac:dyDescent="0.2">
      <c r="A17" s="6" t="s">
        <v>33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2"/>
    </row>
    <row r="18" spans="1:87" ht="13.5" customHeight="1" x14ac:dyDescent="0.2">
      <c r="A18" s="6" t="s">
        <v>34</v>
      </c>
      <c r="B18" s="6"/>
      <c r="C18" s="1">
        <f>SUM(July!C18,August!C18,September!C18,October!C18,November!C18,December!C18,January!C18,February!C18,March!C18,April!C18,May!C18,June!C18)</f>
        <v>23</v>
      </c>
      <c r="D18" s="1">
        <f>SUM(July!D18,August!D18,September!D18,October!D18,November!D18,December!D18,January!D18,February!D18,March!D18,April!D18,May!D18,June!D18)</f>
        <v>0</v>
      </c>
      <c r="E18" s="1">
        <f>SUM(July!E18,August!E18,September!E18,October!E18,November!E18,December!E18,January!E18,February!E18,March!E18,April!E18,May!E18,June!E18)</f>
        <v>35</v>
      </c>
      <c r="F18" s="1">
        <f>SUM(July!F18,August!F18,September!F18,October!F18,November!F18,December!F18,January!F18,February!F18,March!F18,April!F18,May!F18,June!F18)</f>
        <v>67</v>
      </c>
      <c r="G18" s="1">
        <f>SUM(July!G18,August!G18,September!G18,October!G18,November!G18,December!G18,January!G18,February!G18,March!G18,April!G18,May!G18,June!G18)</f>
        <v>61</v>
      </c>
      <c r="H18" s="1">
        <f>SUM(July!H18,August!H18,September!H18,October!H18,November!H18,December!H18,January!H18,February!H18,March!H18,April!H18,May!H18,June!H18)</f>
        <v>0</v>
      </c>
      <c r="I18" s="1">
        <f>SUM(July!I18,August!I18,September!I18,October!I18,November!I18,December!I18,January!I18,February!I18,March!I18,April!I18,May!I18,June!I18)</f>
        <v>27</v>
      </c>
      <c r="J18" s="1">
        <f>SUM(July!J18,August!J18,September!J18,October!J18,November!J18,December!J18,January!J18,February!J18,March!J18,April!J18,May!J18,June!J18)</f>
        <v>34</v>
      </c>
      <c r="K18" s="1">
        <f>SUM(July!K18,August!K18,September!K18,October!K18,November!K18,December!K18,January!K18,February!K18,March!K18,April!K18,May!K18,June!K18)</f>
        <v>221</v>
      </c>
      <c r="L18" s="1">
        <f>SUM(July!L18,August!L18,September!L18,October!L18,November!L18,December!L18,January!L18,February!L18,March!L18,April!L18,May!L18,June!L18)</f>
        <v>54</v>
      </c>
      <c r="M18" s="1">
        <f>SUM(July!M18,August!M18,September!M18,October!M18,November!M18,December!M18,January!M18,February!M18,March!M18,April!M18,May!M18,June!M18)</f>
        <v>117</v>
      </c>
      <c r="N18" s="1">
        <f>SUM(July!N18,August!N18,September!N18,October!N18,November!N18,December!N18,January!N18,February!N18,March!N18,April!N18,May!N18,June!N18)</f>
        <v>42</v>
      </c>
      <c r="O18" s="1">
        <f>SUM(July!O18,August!O18,September!O18,October!O18,November!O18,December!O18,January!O18,February!O18,March!O18,April!O18,May!O18,June!O18)</f>
        <v>53</v>
      </c>
      <c r="P18" s="1"/>
      <c r="Q18" s="1">
        <f>SUM(July!Q18,August!Q18,September!Q18,October!Q18,November!Q18,December!Q18,January!Q18,February!Q18,March!Q18,April!Q18,May!Q18,June!Q18)</f>
        <v>90</v>
      </c>
      <c r="R18" s="1">
        <f>SUM(July!R18,August!R18,September!R18,October!R18,November!R18,December!R18,January!R18,February!R18,March!R18,April!R18,May!R18,June!R18)</f>
        <v>23</v>
      </c>
      <c r="S18" s="1">
        <f>SUM(July!S18,August!S18,September!S18,October!S18,November!S18,December!S18,January!S18,February!S18,March!S18,April!S18,May!S18,June!S18)</f>
        <v>211</v>
      </c>
      <c r="T18" s="1">
        <f>SUM(July!T18,August!T18,September!T18,October!T18,November!T18,December!T18,January!T18,February!T18,March!T18,April!T18,May!T18,June!T18)</f>
        <v>24</v>
      </c>
      <c r="U18" s="1">
        <f>SUM(July!U18,August!U18,September!U18,October!U18,November!U18,December!U18,January!U18,February!U18,March!U18,April!U18,May!U18,June!U18)</f>
        <v>0</v>
      </c>
      <c r="V18" s="1">
        <f>SUM(July!V18,August!V18,September!V18,October!V18,November!V18,December!V18,January!V18,February!V18,March!V18,April!V18,May!V18,June!V18)</f>
        <v>22</v>
      </c>
      <c r="W18" s="1">
        <f>SUM(July!W18,August!W18,September!W18,October!W18,November!W18,December!W18,January!W18,February!W18,March!W18,April!W18,May!W18,June!W18)</f>
        <v>9</v>
      </c>
      <c r="X18" s="1">
        <f>SUM(July!X18,August!X18,September!X18,October!X18,November!X18,December!X18,January!X18,February!X18,March!X18,April!X18,May!X18,June!X18)</f>
        <v>38</v>
      </c>
      <c r="Y18" s="1">
        <f>SUM(July!Y18,August!Y18,September!Y18,October!Y18,November!Y18,December!Y18,January!Y18,February!Y18,March!Y18,April!Y18,May!Y18,June!Y18)</f>
        <v>72</v>
      </c>
      <c r="Z18" s="1">
        <f>SUM(July!Z18,August!Z18,September!Z18,October!Z18,November!Z18,December!Z18,January!Z18,February!Z18,March!Z18,April!Z18,May!Z18,June!Z18)</f>
        <v>3</v>
      </c>
      <c r="AA18" s="1">
        <f>SUM(July!AA18,August!AA18,September!AA18,October!AA18,November!AA18,December!AA18,January!AA18,February!AA18,March!AA18,April!AA18,May!AA18,June!AA18)</f>
        <v>24</v>
      </c>
      <c r="AB18" s="1">
        <f>SUM(July!AB18,August!AB18,September!AB18,October!AB18,November!AB18,December!AB18,January!AB18,February!AB18,March!AB18,April!AB18,May!AB18,June!AB18)</f>
        <v>15</v>
      </c>
      <c r="AC18" s="1">
        <f>SUM(July!AC18,August!AC18,September!AC18,October!AC18,November!AC18,December!AC18,January!AC18,February!AC18,March!AC18,April!AC18,May!AC18,June!AC18)</f>
        <v>143</v>
      </c>
      <c r="AD18" s="1">
        <f>SUM(July!AD18,August!AD18,September!AD18,October!AD18,November!AD18,December!AD18,January!AD18,February!AD18,March!AD18,April!AD18,May!AD18,June!AD18)</f>
        <v>23</v>
      </c>
      <c r="AE18" s="1">
        <f>SUM(July!AE18,August!AE18,September!AE18,October!AE18,November!AE18,December!AE18,January!AE18,February!AE18,March!AE18,April!AE18,May!AE18,June!AE18)</f>
        <v>48</v>
      </c>
      <c r="AF18" s="1">
        <f>SUM(July!AF18,August!AF18,September!AF18,October!AF18,November!AF18,December!AF18,January!AF18,February!AF18,March!AF18,April!AF18,May!AF18,June!AF18)</f>
        <v>93</v>
      </c>
      <c r="AG18" s="1">
        <f>SUM(July!AG18,August!AG18,September!AG18,October!AG18,November!AG18,December!AG18,January!AG18,February!AG18,March!AG18,April!AG18,May!AG18,June!AG18)</f>
        <v>24</v>
      </c>
      <c r="AH18" s="1">
        <f>SUM(July!AH18,August!AH18,September!AH18,October!AH18,November!AH18,December!AH18,January!AH18,February!AH18,March!AH18,April!AH18,May!AH18,June!AH18)</f>
        <v>77</v>
      </c>
      <c r="AI18" s="1">
        <f>SUM(July!AI18,August!AI18,September!AI18,October!AI18,November!AI18,December!AI18,January!AI18,February!AI18,March!AI18,April!AI18,May!AI18,June!AI18)</f>
        <v>56</v>
      </c>
      <c r="AJ18" s="1">
        <f>SUM(July!AJ18,August!AJ18,September!AJ18,October!AJ18,November!AJ18,December!AJ18,January!AJ18,February!AJ18,March!AJ18,April!AJ18,May!AJ18,June!AJ18)</f>
        <v>102</v>
      </c>
      <c r="AK18" s="1">
        <f>SUM(July!AK18,August!AK18,September!AK18,October!AK18,November!AK18,December!AK18,January!AK18,February!AK18,March!AK18,April!AK18,May!AK18,June!AK18)</f>
        <v>80</v>
      </c>
      <c r="AL18" s="1">
        <f>SUM(July!AL18,August!AL18,September!AL18,October!AL18,November!AL18,December!AL18,January!AL18,February!AL18,March!AL18,April!AL18,May!AL18,June!AL18)</f>
        <v>14</v>
      </c>
      <c r="AM18" s="1">
        <f>SUM(July!AM18,August!AM18,September!AN18,October!AM18,November!AM18,December!AM18,January!AM18,February!AM18,March!AM18,April!AM18,May!AM18,June!AM18)</f>
        <v>22</v>
      </c>
      <c r="AN18" s="1">
        <f>SUM(July!AN18,August!AN18,September!AM18,October!AN18,November!AN18,December!AN18,January!AN18,February!AN18,March!AN18,April!AN18,May!AN18,June!AN18)</f>
        <v>46</v>
      </c>
      <c r="AO18" s="1">
        <f>SUM(July!AO18,August!AO18,September!AO18,October!AO18,November!AO18,December!AO18,January!AO18,February!AO18,March!AO18,April!AO18,May!AO18,June!AO18)</f>
        <v>0</v>
      </c>
      <c r="AP18" s="1">
        <f>SUM(July!AP18,August!AP18,September!AP18,October!AP18,November!AP18,December!AP18,January!AP18,February!AP18,March!AP18,April!AP18,May!AP18,June!AP18)</f>
        <v>0</v>
      </c>
      <c r="AQ18" s="1">
        <f>SUM(July!AQ18,August!AQ18,September!AQ18,October!AQ18,November!AQ18,December!AQ18,January!AQ18,February!AQ18,March!AQ18,April!AQ18,May!AQ18,June!AQ18)</f>
        <v>56</v>
      </c>
      <c r="AR18" s="1">
        <f>SUM(July!AR18,August!AR18,September!AR18,October!AR18,November!AR18,December!AR18,January!AR18,February!AR18,March!AR18,April!AR18,May!AR18,June!AR18)</f>
        <v>44</v>
      </c>
      <c r="AS18" s="1">
        <f>SUM(July!AS18,August!AS18,September!AS18,October!AS18,November!AS18,December!AS18,January!AS18,February!AS18,March!AS18,April!AS18,May!AS18,June!AS18)</f>
        <v>290</v>
      </c>
      <c r="AT18" s="1">
        <f>SUM(July!AT18,August!AT18,September!AT18,October!AT18,November!AT18,December!AT18,January!AT18,February!AT18,March!AT18,April!AT18,May!AT18,June!AT18)</f>
        <v>296</v>
      </c>
      <c r="AU18" s="1">
        <f>SUM(July!AU18,August!AU18,September!AU18,October!AU18,November!AU18,December!AU18,January!AU18,February!AU18,March!AU18,April!AU18,May!AU18,June!AU18)</f>
        <v>41</v>
      </c>
      <c r="AV18" s="1">
        <f>SUM(July!AV18,August!AV18,September!AV18,October!AV18,November!AV18,December!AV18,January!AV18,February!AV18,March!AV18,April!AV18,May!AV18,June!AV18)</f>
        <v>74</v>
      </c>
      <c r="AW18" s="1">
        <f>SUM(July!AW18,August!AW18,September!AW18,October!AW18,November!AW18,December!AW18,January!AW18,February!AW18,March!AW18,April!AW18,May!AW18,June!AW18)</f>
        <v>54</v>
      </c>
      <c r="AX18" s="1">
        <f>SUM(July!AX18,August!AX18,September!AX18,October!AX18,November!AX18,December!AX18,January!AX18,February!AX18,March!AX18,April!AX18,May!AX18,June!AX18)</f>
        <v>39</v>
      </c>
      <c r="AY18" s="1">
        <f>SUM(July!AY18,August!AY18,September!AY18,October!AY18,November!AY18,December!AY18,January!AY18,February!AY18,March!AY18,April!AY18,May!AY18,June!AY18)</f>
        <v>14</v>
      </c>
      <c r="AZ18" s="1">
        <f>SUM(July!AZ18,August!AZ18,September!AZ18,October!AZ18,November!AZ18,December!AZ18,January!AZ18,February!AZ18,March!AZ18,April!AZ18,May!AZ18,June!AZ18)</f>
        <v>99</v>
      </c>
      <c r="BA18" s="1">
        <f>SUM(July!BA18,August!BA18,September!BA18,October!BA18,November!BA18,December!BA18,January!BA18,February!BA18,March!BA18,April!BA18,May!BA18,June!BA18)</f>
        <v>33</v>
      </c>
      <c r="BB18" s="1">
        <f>SUM(July!BB18,August!BB18,September!BB18,October!BB18,November!BB18,December!BB18,January!BB18,February!BB18,March!BB18,April!BB18,May!BB18,June!BB18)</f>
        <v>96</v>
      </c>
      <c r="BC18" s="1">
        <f>SUM(July!BC18,August!BC18,September!BC18,October!BC18,November!BC18,December!BC18,January!BC18,February!BC18,March!BC18,April!BC18,May!BC18,June!BC18)</f>
        <v>0</v>
      </c>
      <c r="BD18" s="1">
        <f>SUM(July!BD18,August!BD18,September!BD18,October!BD18,November!BD18,December!BD18,January!BD18,February!BD18,March!BD18,April!BD18,May!BD18,June!BD18)</f>
        <v>25</v>
      </c>
      <c r="BE18" s="1">
        <f>SUM(July!BE18,August!BE18,September!BE18,October!BE18,November!BE18,December!BE18,January!BE18,February!BE18,March!BE18,April!BE18,May!BE18,June!BE18)</f>
        <v>56</v>
      </c>
      <c r="BF18" s="1">
        <f>SUM(July!BF18,August!BF18,September!BF18,October!BF18,November!BF18,December!BF18,January!BF18,February!BF18,March!BF18,April!BF18,May!BF18,June!BF18)</f>
        <v>30</v>
      </c>
      <c r="BG18" s="1">
        <f>SUM(July!BG18,August!BG18,September!BG18,October!BG18,November!BG18,December!BG18,January!BG18,February!BG18,March!BG18,April!BG18,May!BG18,June!BG18)</f>
        <v>0</v>
      </c>
      <c r="BH18" s="1">
        <f>SUM(July!BH18,August!BH18,September!BH18,October!BH18,November!BH18,December!BH18,January!BH18,February!BH18,March!BH18,April!BH18,May!BH18,June!BH18)</f>
        <v>0</v>
      </c>
      <c r="BI18" s="1">
        <f>SUM(July!BI18,August!BI18,September!BI18,October!BI18,November!BI18,December!BI18,January!BI18,February!BI18,March!BI18,April!BI18,May!BI18,June!BI18)</f>
        <v>29</v>
      </c>
      <c r="BJ18" s="1">
        <f>SUM(July!BJ18,August!BJ18,September!BJ18,October!BJ18,November!BJ18,December!BJ18,January!BJ18,February!BJ18,March!BJ18,April!BJ18,May!BJ18,June!BJ18)</f>
        <v>0</v>
      </c>
      <c r="BK18" s="1">
        <f>SUM(July!BK18,August!BK18,September!BK18,October!BK18,November!BK18,December!BK18,January!BK18,February!BK18,March!BK18,April!BK18,May!BK18,June!BK18)</f>
        <v>0</v>
      </c>
      <c r="BL18" s="1">
        <f>SUM(July!BL18,August!BL18,September!BL18,October!BL18,November!BL18,December!BL18,January!BL18,February!BL18,March!BL18,April!BL18,May!BL18,June!BL18)</f>
        <v>31</v>
      </c>
      <c r="BM18" s="1">
        <f>SUM(July!BM18,August!BM18,September!BM18,October!BM18,November!BM18,December!BM18,January!BM18,February!BM18,March!BM18,April!BM18,May!BM18,June!BM18)</f>
        <v>0</v>
      </c>
      <c r="BN18" s="1">
        <f>SUM(July!BN18,August!BN18,September!BN18,October!BN18,November!BN18,December!BN18,January!BN18,February!BN18,March!BN18,April!BN18,May!BN18,June!BN18)</f>
        <v>36</v>
      </c>
      <c r="BO18" s="1">
        <f>SUM(July!BO18,August!BO18,September!BO18,October!BO18,November!BO18,December!BO18,January!BO18,February!BO18,March!BO18,April!BO18,May!BO18,June!BO18)</f>
        <v>72</v>
      </c>
      <c r="BP18" s="1">
        <f>SUM(July!BP18,August!BP18,September!BP18,October!BP18,November!BP18,December!BP18,January!BP18,February!BP18,March!BP18,April!BP18,May!BP18,June!BP18)</f>
        <v>75</v>
      </c>
      <c r="BQ18" s="1">
        <f>SUM(July!BQ18,August!BQ18,September!BQ18,October!BQ18,November!BQ18,December!BQ18,January!BQ18,February!BQ18,March!BQ18,April!BQ18,May!BQ18,June!BQ18)</f>
        <v>15</v>
      </c>
      <c r="BR18" s="1">
        <f>SUM(July!BR18,August!BR18,September!BR18,October!BR18,November!BR18,December!BR18,January!BR18,February!BR18,March!BR18,April!BR18,May!BR18,June!BR18)</f>
        <v>17</v>
      </c>
      <c r="BS18" s="1">
        <f>SUM(July!BS18,August!BS18,September!BS18,October!BS18,November!BS18,December!BS18,January!BS18,February!BS18,March!BS18,April!BS18,May!BS18,June!BS18)</f>
        <v>20</v>
      </c>
      <c r="BT18" s="1">
        <f>SUM(July!BT18,August!BT18,September!BT18,October!BT18,November!BT18,December!BT18,January!BT18,February!BT18,March!BT18,April!BT18,May!BT18,June!BT18)</f>
        <v>179</v>
      </c>
      <c r="BU18" s="1"/>
      <c r="BV18" s="1">
        <f>SUM(July!BV18,August!BV18,September!BV18,October!BV18,November!BV18,December!BV18,January!BV18,February!BV18,March!BV18,April!BV18,May!BV18,June!BV18)</f>
        <v>60</v>
      </c>
      <c r="BW18" s="1">
        <f>SUM(July!BW18,August!BW18,September!BW18,October!BW18,November!BW18,December!BW18,January!BW18,February!BW18,March!BW18,April!BW18,May!BW18,June!BW18)</f>
        <v>1214</v>
      </c>
      <c r="BX18" s="1">
        <f>SUM(July!BX18,August!BX18,September!BX18,October!BX18,November!BX18,December!BX18,January!BX18,February!BX18,March!BX18,April!BX18,May!BX18,June!BX18)</f>
        <v>551</v>
      </c>
      <c r="BY18" s="1">
        <f>SUM(July!BY18,August!BY18,September!BY18,October!BY18,November!BY18,December!BY18,January!BY18,February!BY18,March!BY18,April!BY18,May!BY18,June!BY18)</f>
        <v>121</v>
      </c>
      <c r="BZ18" s="1">
        <f>SUM(July!BZ18,August!BZ18,September!BZ18,October!BZ18,November!BZ18,December!BZ18,January!BZ18,February!BZ18,March!BZ18,April!BZ18,May!BZ18,June!BZ18)</f>
        <v>567</v>
      </c>
      <c r="CA18" s="1">
        <f>SUM(July!CA18,August!CA18,September!CA18,October!CA18,November!CA18,December!CA18,January!CA18,February!CA18,March!CA18,April!CA18,May!CA18,June!CA18)</f>
        <v>46</v>
      </c>
      <c r="CB18" s="1">
        <f>SUM(July!CB18,August!CB18,September!CB18,October!CB18,November!CB18,December!CB18,January!CB18,February!CB18,March!CB18,April!CB18,May!CB18,June!CB18)</f>
        <v>321</v>
      </c>
      <c r="CC18" s="1">
        <f>SUM(July!CC18,August!CC18,September!CC18,October!CC18,November!CC18,December!CC18,January!CC18,February!CC18,March!CC18,April!CC18,May!CC18,June!CC18)</f>
        <v>0</v>
      </c>
      <c r="CD18" s="1">
        <f>SUM(July!CD18,August!CD18,September!CD18,October!CD18,November!CD18,December!CD18,January!CD18,February!CD18,March!CD18,April!CD18,May!CD18,June!CD18)</f>
        <v>142</v>
      </c>
      <c r="CE18" s="1">
        <f>SUM(July!CE18,August!CE18,September!CE18,October!CE18,November!CE18,December!CE18,January!CE18,February!CE18,March!CE18,April!CE18,May!CE18,June!CE18)</f>
        <v>0</v>
      </c>
      <c r="CF18" s="1">
        <f>SUM(July!CF18,August!CF18,September!CF18,October!CF18,November!CF18,December!CF18,January!CF18,February!CF18,March!CF18,April!CF18,May!CF18,June!CF18)</f>
        <v>28</v>
      </c>
      <c r="CG18" s="1">
        <f>SUM(July!CG18,August!CG18,September!CG18,October!CG18,November!CG18,December!CG18,January!CG18,February!CG18,March!CG18,April!CG18,May!CG18,June!CG18)</f>
        <v>15</v>
      </c>
      <c r="CH18" s="1">
        <f>SUM(July!CH18,August!CH18,September!CH18,October!CH18,November!CH18,December!CH18,January!CH18,February!CH18,March!CH18,April!CH18,May!CH18,June!CH18)</f>
        <v>4</v>
      </c>
      <c r="CI18" s="2">
        <f>SUM(C18:CH18)</f>
        <v>6783</v>
      </c>
    </row>
    <row r="19" spans="1:87" x14ac:dyDescent="0.2">
      <c r="A19" s="1" t="s">
        <v>35</v>
      </c>
      <c r="B19" s="1"/>
      <c r="C19" s="1">
        <f>SUM(July!C19,August!C19,September!C19,October!C19,November!C19,December!C19,January!C19,February!C19,March!C19,April!C19,May!C19,June!C19)</f>
        <v>63</v>
      </c>
      <c r="D19" s="1">
        <f>SUM(July!D19,August!D19,September!D19,October!D19,November!D19,December!D19,January!D19,February!D19,March!D19,April!D19,May!D19,June!D19)</f>
        <v>380</v>
      </c>
      <c r="E19" s="1">
        <f>SUM(July!E19,August!E19,September!E19,October!E19,November!E19,December!E19,January!E19,February!E19,March!E19,April!E19,May!E19,June!E19)</f>
        <v>72</v>
      </c>
      <c r="F19" s="1">
        <f>SUM(July!F19,August!F19,September!F19,October!F19,November!F19,December!F19,January!F19,February!F19,March!F19,April!F19,May!F19,June!F19)</f>
        <v>27</v>
      </c>
      <c r="G19" s="1">
        <f>SUM(July!G19,August!G19,September!G19,October!G19,November!G19,December!G19,January!G19,February!G19,March!G19,April!G19,May!G19,June!G19)</f>
        <v>81</v>
      </c>
      <c r="H19" s="1">
        <f>SUM(July!H19,August!H19,September!H19,October!H19,November!H19,December!H19,January!H19,February!H19,March!H19,April!H19,May!H19,June!H19)</f>
        <v>3538</v>
      </c>
      <c r="I19" s="1">
        <f>SUM(July!I19,August!I19,September!I19,October!I19,November!I19,December!I19,January!I19,February!I19,March!I19,April!I19,May!I19,June!I19)</f>
        <v>191</v>
      </c>
      <c r="J19" s="1">
        <f>SUM(July!J19,August!J19,September!J19,October!J19,November!J19,December!J19,January!J19,February!J19,March!J19,April!J19,May!J19,June!J19)</f>
        <v>111</v>
      </c>
      <c r="K19" s="1">
        <f>SUM(July!K19,August!K19,September!K19,October!K19,November!K19,December!K19,January!K19,February!K19,March!K19,April!K19,May!K19,June!K19)</f>
        <v>136</v>
      </c>
      <c r="L19" s="1">
        <f>SUM(July!L19,August!L19,September!L19,October!L19,November!L19,December!L19,January!L19,February!L19,March!L19,April!L19,May!L19,June!L19)</f>
        <v>116</v>
      </c>
      <c r="M19" s="1">
        <f>SUM(July!M19,August!M19,September!M19,October!M19,November!M19,December!M19,January!M19,February!M19,March!M19,April!M19,May!M19,June!M19)</f>
        <v>192</v>
      </c>
      <c r="N19" s="1">
        <f>SUM(July!N19,August!N19,September!N19,October!N19,November!N19,December!N19,January!N19,February!N19,March!N19,April!N19,May!N19,June!N19)</f>
        <v>52</v>
      </c>
      <c r="O19" s="1">
        <f>SUM(July!O19,August!O19,September!O19,October!O19,November!O19,December!O19,January!O19,February!O19,March!O19,April!O19,May!O19,June!O19)</f>
        <v>130</v>
      </c>
      <c r="P19" s="1">
        <f>SUM(July!P19,August!P19,September!P19,October!P19,November!P19,December!P19,January!P19,February!P19,March!P19,April!P19,May!P19,June!P19)</f>
        <v>693</v>
      </c>
      <c r="Q19" s="1">
        <f>SUM(July!Q19,August!Q19,September!Q19,October!Q19,November!Q19,December!Q19,January!Q19,February!Q19,March!Q19,April!Q19,May!Q19,June!Q19)</f>
        <v>91</v>
      </c>
      <c r="R19" s="1">
        <f>SUM(July!R19,August!R19,September!R19,October!R19,November!R19,December!R19,January!R19,February!R19,March!R19,April!R19,May!R19,June!R19)</f>
        <v>85</v>
      </c>
      <c r="S19" s="1">
        <f>SUM(July!S19,August!S19,September!S19,October!S19,November!S19,December!S19,January!S19,February!S19,March!S19,April!S19,May!S19,June!S19)</f>
        <v>19</v>
      </c>
      <c r="T19" s="1">
        <f>SUM(July!T19,August!T19,September!T19,October!T19,November!T19,December!T19,January!T19,February!T19,March!T19,April!T19,May!T19,June!T19)</f>
        <v>91</v>
      </c>
      <c r="U19" s="1">
        <f>SUM(July!U19,August!U19,September!U19,October!U19,November!U19,December!U19,January!U19,February!U19,March!U19,April!U19,May!U19,June!U19)</f>
        <v>198</v>
      </c>
      <c r="V19" s="1">
        <f>SUM(July!V19,August!V19,September!V19,October!V19,November!V19,December!V19,January!V19,February!V19,March!V19,April!V19,May!V19,June!V19)</f>
        <v>53</v>
      </c>
      <c r="W19" s="1">
        <f>SUM(July!W19,August!W19,September!W19,October!W19,November!W19,December!W19,January!W19,February!W19,March!W19,April!W19,May!W19,June!W19)</f>
        <v>15</v>
      </c>
      <c r="X19" s="1">
        <f>SUM(July!X19,August!X19,September!X19,October!X19,November!X19,December!X19,January!X19,February!X19,March!X19,April!X19,May!X19,June!X19)</f>
        <v>175</v>
      </c>
      <c r="Y19" s="1">
        <f>SUM(July!Y19,August!Y19,September!Y19,October!Y19,November!Y19,December!Y19,January!Y19,February!Y19,March!Y19,April!Y19,May!Y19,June!Y19)</f>
        <v>78</v>
      </c>
      <c r="Z19" s="1">
        <f>SUM(July!Z19,August!Z19,September!Z19,October!Z19,November!Z19,December!Z19,January!Z19,February!Z19,March!Z19,April!Z19,May!Z19,June!Z19)</f>
        <v>9</v>
      </c>
      <c r="AA19" s="1">
        <f>SUM(July!AA19,August!AA19,September!AA19,October!AA19,November!AA19,December!AA19,January!AA19,February!AA19,March!AA19,April!AA19,May!AA19,June!AA19)</f>
        <v>23</v>
      </c>
      <c r="AB19" s="1">
        <f>SUM(July!AB19,August!AB19,September!AB19,October!AB19,November!AB19,December!AB19,January!AB19,February!AB19,March!AB19,April!AB19,May!AB19,June!AB19)</f>
        <v>46</v>
      </c>
      <c r="AC19" s="1">
        <f>SUM(July!AC19,August!AC19,September!AC19,October!AC19,November!AC19,December!AC19,January!AC19,February!AC19,March!AC19,April!AC19,May!AC19,June!AC19)</f>
        <v>445</v>
      </c>
      <c r="AD19" s="1">
        <f>SUM(July!AD19,August!AD19,September!AD19,October!AD19,November!AD19,December!AD19,January!AD19,February!AD19,March!AD19,April!AD19,May!AD19,June!AD19)</f>
        <v>53</v>
      </c>
      <c r="AE19" s="1">
        <f>SUM(July!AE19,August!AE19,September!AE19,October!AE19,November!AE19,December!AE19,January!AE19,February!AE19,March!AE19,April!AE19,May!AE19,June!AE19)</f>
        <v>131</v>
      </c>
      <c r="AF19" s="1">
        <f>SUM(July!AF19,August!AF19,September!AF19,October!AF19,November!AF19,December!AF19,January!AF19,February!AF19,March!AF19,April!AF19,May!AF19,June!AF19)</f>
        <v>44</v>
      </c>
      <c r="AG19" s="1">
        <f>SUM(July!AG19,August!AG19,September!AG19,October!AG19,November!AG19,December!AG19,January!AG19,February!AG19,March!AG19,April!AG19,May!AG19,June!AG19)</f>
        <v>40</v>
      </c>
      <c r="AH19" s="1">
        <f>SUM(July!AH19,August!AH19,September!AH19,October!AH19,November!AH19,December!AH19,January!AH19,February!AH19,March!AH19,April!AH19,May!AH19,June!AH19)</f>
        <v>129</v>
      </c>
      <c r="AI19" s="1">
        <f>SUM(July!AI19,August!AI19,September!AI19,October!AI19,November!AI19,December!AI19,January!AI19,February!AI19,March!AI19,April!AI19,May!AI19,June!AI19)</f>
        <v>57</v>
      </c>
      <c r="AJ19" s="1">
        <f>SUM(July!AJ19,August!AJ19,September!AJ19,October!AJ19,November!AJ19,December!AJ19,January!AJ19,February!AJ19,March!AJ19,April!AJ19,May!AJ19,June!AJ19)</f>
        <v>70</v>
      </c>
      <c r="AK19" s="1">
        <f>SUM(July!AK19,August!AK19,September!AK19,October!AK19,November!AK19,December!AK19,January!AK19,February!AK19,March!AK19,April!AK19,May!AK19,June!AK19)</f>
        <v>263</v>
      </c>
      <c r="AL19" s="1">
        <f>SUM(July!AL19,August!AL19,September!AL19,October!AL19,November!AL19,December!AL19,January!AL19,February!AL19,March!AL19,April!AL19,May!AL19,June!AL19)</f>
        <v>54</v>
      </c>
      <c r="AM19" s="1">
        <f>SUM(July!AM19,August!AM19,September!AN19,October!AM19,November!AM19,December!AM19,January!AM19,February!AM19,March!AM19,April!AM19,May!AM19,June!AM19)</f>
        <v>59</v>
      </c>
      <c r="AN19" s="1">
        <f>SUM(July!AN19,August!AN19,September!AM19,October!AN19,November!AN19,December!AN19,January!AN19,February!AN19,March!AN19,April!AN19,May!AN19,June!AN19)</f>
        <v>62</v>
      </c>
      <c r="AO19" s="1">
        <f>SUM(July!AO19,August!AO19,September!AO19,October!AO19,November!AO19,December!AO19,January!AO19,February!AO19,March!AO19,April!AO19,May!AO19,June!AO19)</f>
        <v>24</v>
      </c>
      <c r="AP19" s="1">
        <f>SUM(July!AP19,August!AP19,September!AP19,October!AP19,November!AP19,December!AP19,January!AP19,February!AP19,March!AP19,April!AP19,May!AP19,June!AP19)</f>
        <v>1412</v>
      </c>
      <c r="AQ19" s="1">
        <f>SUM(July!AQ19,August!AQ19,September!AQ19,October!AQ19,November!AQ19,December!AQ19,January!AQ19,February!AQ19,March!AQ19,April!AQ19,May!AQ19,June!AQ19)</f>
        <v>141</v>
      </c>
      <c r="AR19" s="1">
        <f>SUM(July!AR19,August!AR19,September!AR19,October!AR19,November!AR19,December!AR19,January!AR19,February!AR19,March!AR19,April!AR19,May!AR19,June!AR19)</f>
        <v>287</v>
      </c>
      <c r="AS19" s="1">
        <f>SUM(July!AS19,August!AS19,September!AS19,October!AS19,November!AS19,December!AS19,January!AS19,February!AS19,March!AS19,April!AS19,May!AS19,June!AS19)</f>
        <v>415</v>
      </c>
      <c r="AT19" s="1">
        <f>SUM(July!AT19,August!AT19,September!AT19,October!AT19,November!AT19,December!AT19,January!AT19,February!AT19,March!AT19,April!AT19,May!AT19,June!AT19)</f>
        <v>458</v>
      </c>
      <c r="AU19" s="1">
        <f>SUM(July!AU19,August!AU19,September!AU19,October!AU19,November!AU19,December!AU19,January!AU19,February!AU19,March!AU19,April!AU19,May!AU19,June!AU19)</f>
        <v>21</v>
      </c>
      <c r="AV19" s="1">
        <f>SUM(July!AV19,August!AV19,September!AV19,October!AV19,November!AV19,December!AV19,January!AV19,February!AV19,March!AV19,April!AV19,May!AV19,June!AV19)</f>
        <v>215</v>
      </c>
      <c r="AW19" s="1">
        <f>SUM(July!AW19,August!AW19,September!AW19,October!AW19,November!AW19,December!AW19,January!AW19,February!AW19,March!AW19,April!AW19,May!AW19,June!AW19)</f>
        <v>77</v>
      </c>
      <c r="AX19" s="1">
        <f>SUM(July!AX19,August!AX19,September!AX19,October!AX19,November!AX19,December!AX19,January!AX19,February!AX19,March!AX19,April!AX19,May!AX19,June!AX19)</f>
        <v>39</v>
      </c>
      <c r="AY19" s="1">
        <f>SUM(July!AY19,August!AY19,September!AY19,October!AY19,November!AY19,December!AY19,January!AY19,February!AY19,March!AY19,April!AY19,May!AY19,June!AY19)</f>
        <v>52</v>
      </c>
      <c r="AZ19" s="1">
        <f>SUM(July!AZ19,August!AZ19,September!AZ19,October!AZ19,November!AZ19,December!AZ19,January!AZ19,February!AZ19,March!AZ19,April!AZ19,May!AZ19,June!AZ19)</f>
        <v>174</v>
      </c>
      <c r="BA19" s="1">
        <f>SUM(July!BA19,August!BA19,September!BA19,October!BA19,November!BA19,December!BA19,January!BA19,February!BA19,March!BA19,April!BA19,May!BA19,June!BA19)</f>
        <v>29</v>
      </c>
      <c r="BB19" s="1">
        <f>SUM(July!BB19,August!BB19,September!BB19,October!BB19,November!BB19,December!BB19,January!BB19,February!BB19,March!BB19,April!BB19,May!BB19,June!BB19)</f>
        <v>115</v>
      </c>
      <c r="BC19" s="1">
        <f>SUM(July!BC19,August!BC19,September!BC19,October!BC19,November!BC19,December!BC19,January!BC19,February!BC19,March!BC19,April!BC19,May!BC19,June!BC19)</f>
        <v>13</v>
      </c>
      <c r="BD19" s="1">
        <f>SUM(July!BD19,August!BD19,September!BD19,October!BD19,November!BD19,December!BD19,January!BD19,February!BD19,March!BD19,April!BD19,May!BD19,June!BD19)</f>
        <v>20</v>
      </c>
      <c r="BE19" s="1">
        <f>SUM(July!BE19,August!BE19,September!BE19,October!BE19,November!BE19,December!BE19,January!BE19,February!BE19,March!BE19,April!BE19,May!BE19,June!BE19)</f>
        <v>89</v>
      </c>
      <c r="BF19" s="1">
        <f>SUM(July!BF19,August!BF19,September!BF19,October!BF19,November!BF19,December!BF19,January!BF19,February!BF19,March!BF19,April!BF19,May!BF19,June!BF19)</f>
        <v>11</v>
      </c>
      <c r="BG19" s="1">
        <f>SUM(July!BG19,August!BG19,September!BG19,October!BG19,November!BG19,December!BG19,January!BG19,February!BG19,March!BG19,April!BG19,May!BG19,June!BG19)</f>
        <v>892</v>
      </c>
      <c r="BH19" s="1">
        <f>SUM(July!BH19,August!BH19,September!BH19,October!BH19,November!BH19,December!BH19,January!BH19,February!BH19,March!BH19,April!BH19,May!BH19,June!BH19)</f>
        <v>409</v>
      </c>
      <c r="BI19" s="1">
        <f>SUM(July!BI19,August!BI19,September!BI19,October!BI19,November!BI19,December!BI19,January!BI19,February!BI19,March!BI19,April!BI19,May!BI19,June!BI19)</f>
        <v>71</v>
      </c>
      <c r="BJ19" s="1">
        <f>SUM(July!BJ19,August!BJ19,September!BJ19,October!BJ19,November!BJ19,December!BJ19,January!BJ19,February!BJ19,March!BJ19,April!BJ19,May!BJ19,June!BJ19)</f>
        <v>404</v>
      </c>
      <c r="BK19" s="1">
        <f>SUM(July!BK19,August!BK19,September!BK19,October!BK19,November!BK19,December!BK19,January!BK19,February!BK19,March!BK19,April!BK19,May!BK19,June!BK19)</f>
        <v>6338</v>
      </c>
      <c r="BL19" s="1">
        <f>SUM(July!BL19,August!BL19,September!BL19,October!BL19,November!BL19,December!BL19,January!BL19,February!BL19,March!BL19,April!BL19,May!BL19,June!BL19)</f>
        <v>113</v>
      </c>
      <c r="BM19" s="1">
        <f>SUM(July!BM19,August!BM19,September!BM19,October!BM19,November!BM19,December!BM19,January!BM19,February!BM19,March!BM19,April!BM19,May!BM19,June!BM19)</f>
        <v>198</v>
      </c>
      <c r="BN19" s="1">
        <f>SUM(July!BN19,August!BN19,September!BN19,October!BN19,November!BN19,December!BN19,January!BN19,February!BN19,March!BN19,April!BN19,May!BN19,June!BN19)</f>
        <v>129</v>
      </c>
      <c r="BO19" s="1">
        <f>SUM(July!BO19,August!BO19,September!BO19,October!BO19,November!BO19,December!BO19,January!BO19,February!BO19,March!BO19,April!BO19,May!BO19,June!BO19)</f>
        <v>307</v>
      </c>
      <c r="BP19" s="1">
        <f>SUM(July!BP19,August!BP19,September!BP19,October!BP19,November!BP19,December!BP19,January!BP19,February!BP19,March!BP19,April!BP19,May!BP19,June!BP19)</f>
        <v>55</v>
      </c>
      <c r="BQ19" s="1">
        <f>SUM(July!BQ19,August!BQ19,September!BQ19,October!BQ19,November!BQ19,December!BQ19,January!BQ19,February!BQ19,March!BQ19,April!BQ19,May!BQ19,June!BQ19)</f>
        <v>30</v>
      </c>
      <c r="BR19" s="1">
        <f>SUM(July!BR19,August!BR19,September!BR19,October!BR19,November!BR19,December!BR19,January!BR19,February!BR19,March!BR19,April!BR19,May!BR19,June!BR19)</f>
        <v>78</v>
      </c>
      <c r="BS19" s="1">
        <f>SUM(July!BS19,August!BS19,September!BS19,October!BS19,November!BS19,December!BS19,January!BS19,February!BS19,March!BS19,April!BS19,May!BS19,June!BS19)</f>
        <v>41</v>
      </c>
      <c r="BT19" s="1">
        <f>SUM(July!BT19,August!BT19,September!BT19,October!BT19,November!BT19,December!BT19,January!BT19,February!BT19,March!BT19,April!BT19,May!BT19,June!BT19)</f>
        <v>642</v>
      </c>
      <c r="BU19" s="1">
        <f>SUM(July!BU19,August!BU19,September!BU19,October!BU19,November!BU19,December!BU19,January!BU19,February!BU19,March!BU19,April!BU19,May!BU19,June!BU19)</f>
        <v>10206</v>
      </c>
      <c r="BV19" s="1">
        <f>SUM(July!BV19,August!BV19,September!BV19,October!BV19,November!BV19,December!BV19,January!BV19,February!BV19,March!BV19,April!BV19,May!BV19,June!BV19)</f>
        <v>184</v>
      </c>
      <c r="BW19" s="1">
        <f>SUM(July!BW19,August!BW19,September!BW19,October!BW19,November!BW19,December!BW19,January!BW19,February!BW19,March!BW19,April!BW19,May!BW19,June!BW19)</f>
        <v>1153</v>
      </c>
      <c r="BX19" s="1">
        <f>SUM(July!BX19,August!BX19,September!BX19,October!BX19,November!BX19,December!BX19,January!BX19,February!BX19,March!BX19,April!BX19,May!BX19,June!BX19)</f>
        <v>81</v>
      </c>
      <c r="BY19" s="1">
        <f>SUM(July!BY19,August!BY19,September!BY19,October!BY19,November!BY19,December!BY19,January!BY19,February!BY19,March!BY19,April!BY19,May!BY19,June!BY19)</f>
        <v>46</v>
      </c>
      <c r="BZ19" s="1">
        <f>SUM(July!BZ19,August!BZ19,September!BZ19,October!BZ19,November!BZ19,December!BZ19,January!BZ19,February!BZ19,March!BZ19,April!BZ19,May!BZ19,June!BZ19)</f>
        <v>433</v>
      </c>
      <c r="CA19" s="1">
        <f>SUM(July!CA19,August!CA19,September!CA19,October!CA19,November!CA19,December!CA19,January!CA19,February!CA19,March!CA19,April!CA19,May!CA19,June!CA19)</f>
        <v>11</v>
      </c>
      <c r="CB19" s="1">
        <f>SUM(July!CB19,August!CB19,September!CB19,October!CB19,November!CB19,December!CB19,January!CB19,February!CB19,March!CB19,April!CB19,May!CB19,June!CB19)</f>
        <v>416</v>
      </c>
      <c r="CC19" s="1">
        <f>SUM(July!CC19,August!CC19,September!CC19,October!CC19,November!CC19,December!CC19,January!CC19,February!CC19,March!CC19,April!CC19,May!CC19,June!CC19)</f>
        <v>2904</v>
      </c>
      <c r="CD19" s="1">
        <f>SUM(July!CD19,August!CD19,September!CD19,October!CD19,November!CD19,December!CD19,January!CD19,February!CD19,March!CD19,April!CD19,May!CD19,June!CD19)</f>
        <v>526</v>
      </c>
      <c r="CE19" s="1">
        <f>SUM(July!CE19,August!CE19,September!CE19,October!CE19,November!CE19,December!CE19,January!CE19,February!CE19,March!CE19,April!CE19,May!CE19,June!CE19)</f>
        <v>984</v>
      </c>
      <c r="CF19" s="1">
        <f>SUM(July!CF19,August!CF19,September!CF19,October!CF19,November!CF19,December!CF19,January!CF19,February!CF19,March!CF19,April!CF19,May!CF19,June!CF19)</f>
        <v>131</v>
      </c>
      <c r="CG19" s="1">
        <f>SUM(July!CG19,August!CG19,September!CG19,October!CG19,November!CG19,December!CG19,January!CG19,February!CG19,March!CG19,April!CG19,May!CG19,June!CG19)</f>
        <v>28</v>
      </c>
      <c r="CH19" s="1">
        <f>SUM(July!CH19,August!CH19,September!CH19,October!CH19,November!CH19,December!CH19,January!CH19,February!CH19,March!CH19,April!CH19,May!CH19,June!CH19)</f>
        <v>30</v>
      </c>
      <c r="CI19" s="2">
        <f>SUM(C19:CH19)</f>
        <v>38504</v>
      </c>
    </row>
    <row r="20" spans="1:87" x14ac:dyDescent="0.2">
      <c r="A20" s="1" t="s">
        <v>36</v>
      </c>
      <c r="B20" s="1"/>
      <c r="C20" s="1">
        <f>SUM(July!C20,August!C20,September!C20,October!C20,November!C20,December!C20,January!C20,February!C20,March!C20,April!C20,May!C20,June!C20)</f>
        <v>0</v>
      </c>
      <c r="D20" s="1">
        <f>SUM(July!D20,August!D20,September!D20,October!D20,November!D20,December!D20,January!D20,February!D20,March!D20,April!D20,May!D20,June!D20)</f>
        <v>0</v>
      </c>
      <c r="E20" s="1">
        <f>SUM(July!E20,August!E20,September!E20,October!E20,November!E20,December!E20,January!E20,February!E20,March!E20,April!E20,May!E20,June!E20)</f>
        <v>0</v>
      </c>
      <c r="F20" s="1">
        <f>SUM(July!F20,August!F20,September!F20,October!F20,November!F20,December!F20,January!F20,February!F20,March!F20,April!F20,May!F20,June!F20)</f>
        <v>0</v>
      </c>
      <c r="G20" s="1">
        <f>SUM(July!G20,August!G20,September!G20,October!G20,November!G20,December!G20,January!G20,February!G20,March!G20,April!G20,May!G20,June!G20)</f>
        <v>0</v>
      </c>
      <c r="H20" s="1">
        <f>SUM(July!H20,August!H20,September!H20,October!H20,November!H20,December!H20,January!H20,February!H20,March!H20,April!H20,May!H20,June!H20)</f>
        <v>0</v>
      </c>
      <c r="I20" s="1">
        <f>SUM(July!I20,August!I20,September!I20,October!I20,November!I20,December!I20,January!I20,February!I20,March!I20,April!I20,May!I20,June!I20)</f>
        <v>0</v>
      </c>
      <c r="J20" s="1">
        <f>SUM(July!J20,August!J20,September!J20,October!J20,November!J20,December!J20,January!J20,February!J20,March!J20,April!J20,May!J20,June!J20)</f>
        <v>2</v>
      </c>
      <c r="K20" s="1">
        <f>SUM(July!K20,August!K20,September!K20,October!K20,November!K20,December!K20,January!K20,February!K20,March!K20,April!K20,May!K20,June!K20)</f>
        <v>0</v>
      </c>
      <c r="L20" s="1">
        <f>SUM(July!L20,August!L20,September!L20,October!L20,November!L20,December!L20,January!L20,February!L20,March!L20,April!L20,May!L20,June!L20)</f>
        <v>0</v>
      </c>
      <c r="M20" s="1">
        <f>SUM(July!M20,August!M20,September!M20,October!M20,November!M20,December!M20,January!M20,February!M20,March!M20,April!M20,May!M20,June!M20)</f>
        <v>0</v>
      </c>
      <c r="N20" s="1">
        <f>SUM(July!N20,August!N20,September!N20,October!N20,November!N20,December!N20,January!N20,February!N20,March!N20,April!N20,May!N20,June!N20)</f>
        <v>0</v>
      </c>
      <c r="O20" s="1">
        <f>SUM(July!O20,August!O20,September!O20,October!O20,November!O20,December!O20,January!O20,February!O20,March!O20,April!O20,May!O20,June!O20)</f>
        <v>2</v>
      </c>
      <c r="P20" s="1">
        <f>SUM(July!P20,August!P20,September!P20,October!P20,November!P20,December!P20,January!P20,February!P20,March!P20,April!P20,May!P20,June!P20)</f>
        <v>0</v>
      </c>
      <c r="Q20" s="1">
        <f>SUM(July!Q20,August!Q20,September!Q20,October!Q20,November!Q20,December!Q20,January!Q20,February!Q20,March!Q20,April!Q20,May!Q20,June!Q20)</f>
        <v>0</v>
      </c>
      <c r="R20" s="1">
        <f>SUM(July!R20,August!R20,September!R20,October!R20,November!R20,December!R20,January!R20,February!R20,March!R20,April!R20,May!R20,June!R20)</f>
        <v>0</v>
      </c>
      <c r="S20" s="1">
        <f>SUM(July!S20,August!S20,September!S20,October!S20,November!S20,December!S20,January!S20,February!S20,March!S20,April!S20,May!S20,June!S20)</f>
        <v>0</v>
      </c>
      <c r="T20" s="1">
        <f>SUM(July!T20,August!T20,September!T20,October!T20,November!T20,December!T20,January!T20,February!T20,March!T20,April!T20,May!T20,June!T20)</f>
        <v>0</v>
      </c>
      <c r="U20" s="1">
        <f>SUM(July!U20,August!U20,September!U20,October!U20,November!U20,December!U20,January!U20,February!U20,March!U20,April!U20,May!U20,June!U20)</f>
        <v>0</v>
      </c>
      <c r="V20" s="1">
        <f>SUM(July!V20,August!V20,September!V20,October!V20,November!V20,December!V20,January!V20,February!V20,March!V20,April!V20,May!V20,June!V20)</f>
        <v>0</v>
      </c>
      <c r="W20" s="1">
        <f>SUM(July!W20,August!W20,September!W20,October!W20,November!W20,December!W20,January!W20,February!W20,March!W20,April!W20,May!W20,June!W20)</f>
        <v>0</v>
      </c>
      <c r="X20" s="1">
        <f>SUM(July!X20,August!X20,September!X20,October!X20,November!X20,December!X20,January!X20,February!X20,March!X20,April!X20,May!X20,June!X20)</f>
        <v>0</v>
      </c>
      <c r="Y20" s="1">
        <f>SUM(July!Y20,August!Y20,September!Y20,October!Y20,November!Y20,December!Y20,January!Y20,February!Y20,March!Y20,April!Y20,May!Y20,June!Y20)</f>
        <v>0</v>
      </c>
      <c r="Z20" s="1">
        <f>SUM(July!Z20,August!Z20,September!Z20,October!Z20,November!Z20,December!Z20,January!Z20,February!Z20,March!Z20,April!Z20,May!Z20,June!Z20)</f>
        <v>0</v>
      </c>
      <c r="AA20" s="1">
        <f>SUM(July!AA20,August!AA20,September!AA20,October!AA20,November!AA20,December!AA20,January!AA20,February!AA20,March!AA20,April!AA20,May!AA20,June!AA20)</f>
        <v>0</v>
      </c>
      <c r="AB20" s="1">
        <f>SUM(July!AB20,August!AB20,September!AB20,October!AB20,November!AB20,December!AB20,January!AB20,February!AB20,March!AB20,April!AB20,May!AB20,June!AB20)</f>
        <v>0</v>
      </c>
      <c r="AC20" s="1">
        <f>SUM(July!AC20,August!AC20,September!AC20,October!AC20,November!AC20,December!AC20,January!AC20,February!AC20,March!AC20,April!AC20,May!AC20,June!AC20)</f>
        <v>0</v>
      </c>
      <c r="AD20" s="1">
        <f>SUM(July!AD20,August!AD20,September!AD20,October!AD20,November!AD20,December!AD20,January!AD20,February!AD20,March!AD20,April!AD20,May!AD20,June!AD20)</f>
        <v>0</v>
      </c>
      <c r="AE20" s="1">
        <f>SUM(July!AE20,August!AE20,September!AE20,October!AE20,November!AE20,December!AE20,January!AE20,February!AE20,March!AE20,April!AE20,May!AE20,June!AE20)</f>
        <v>0</v>
      </c>
      <c r="AF20" s="1">
        <f>SUM(July!AF20,August!AF20,September!AF20,October!AF20,November!AF20,December!AF20,January!AF20,February!AF20,March!AF20,April!AF20,May!AF20,June!AF20)</f>
        <v>0</v>
      </c>
      <c r="AG20" s="1">
        <f>SUM(July!AG20,August!AG20,September!AG20,October!AG20,November!AG20,December!AG20,January!AG20,February!AG20,March!AG20,April!AG20,May!AG20,June!AG20)</f>
        <v>0</v>
      </c>
      <c r="AH20" s="1">
        <f>SUM(July!AH20,August!AH20,September!AH20,October!AH20,November!AH20,December!AH20,January!AH20,February!AH20,March!AH20,April!AH20,May!AH20,June!AH20)</f>
        <v>0</v>
      </c>
      <c r="AI20" s="1">
        <f>SUM(July!AI20,August!AI20,September!AI20,October!AI20,November!AI20,December!AI20,January!AI20,February!AI20,March!AI20,April!AI20,May!AI20,June!AI20)</f>
        <v>0</v>
      </c>
      <c r="AJ20" s="1">
        <f>SUM(July!AJ20,August!AJ20,September!AJ20,October!AJ20,November!AJ20,December!AJ20,January!AJ20,February!AJ20,March!AJ20,April!AJ20,May!AJ20,June!AJ20)</f>
        <v>0</v>
      </c>
      <c r="AK20" s="1">
        <f>SUM(July!AK20,August!AK20,September!AK20,October!AK20,November!AK20,December!AK20,January!AK20,February!AK20,March!AK20,April!AK20,May!AK20,June!AK20)</f>
        <v>0</v>
      </c>
      <c r="AL20" s="1">
        <f>SUM(July!AL20,August!AL20,September!AL20,October!AL20,November!AL20,December!AL20,January!AL20,February!AL20,March!AL20,April!AL20,May!AL20,June!AL20)</f>
        <v>0</v>
      </c>
      <c r="AM20" s="1">
        <f>SUM(July!AM20,August!AM20,September!AN20,October!AM20,November!AM20,December!AM20,January!AM20,February!AM20,March!AM20,April!AM20,May!AM20,June!AM20)</f>
        <v>0</v>
      </c>
      <c r="AN20" s="1">
        <f>SUM(July!AN20,August!AN20,September!AM20,October!AN20,November!AN20,December!AN20,January!AN20,February!AN20,March!AN20,April!AN20,May!AN20,June!AN20)</f>
        <v>0</v>
      </c>
      <c r="AO20" s="1">
        <f>SUM(July!AO20,August!AO20,September!AO20,October!AO20,November!AO20,December!AO20,January!AO20,February!AO20,March!AO20,April!AO20,May!AO20,June!AO20)</f>
        <v>0</v>
      </c>
      <c r="AP20" s="1">
        <f>SUM(July!AP20,August!AP20,September!AP20,October!AP20,November!AP20,December!AP20,January!AP20,February!AP20,March!AP20,April!AP20,May!AP20,June!AP20)</f>
        <v>0</v>
      </c>
      <c r="AQ20" s="1">
        <f>SUM(July!AQ20,August!AQ20,September!AQ20,October!AQ20,November!AQ20,December!AQ20,January!AQ20,February!AQ20,March!AQ20,April!AQ20,May!AQ20,June!AQ20)</f>
        <v>1</v>
      </c>
      <c r="AR20" s="1">
        <f>SUM(July!AR20,August!AR20,September!AR20,October!AR20,November!AR20,December!AR20,January!AR20,February!AR20,March!AR20,April!AR20,May!AR20,June!AR20)</f>
        <v>0</v>
      </c>
      <c r="AS20" s="1">
        <f>SUM(July!AS20,August!AS20,September!AS20,October!AS20,November!AS20,December!AS20,January!AS20,February!AS20,March!AS20,April!AS20,May!AS20,June!AS20)</f>
        <v>0</v>
      </c>
      <c r="AT20" s="1">
        <f>SUM(July!AT20,August!AT20,September!AT20,October!AT20,November!AT20,December!AT20,January!AT20,February!AT20,March!AT20,April!AT20,May!AT20,June!AT20)</f>
        <v>1</v>
      </c>
      <c r="AU20" s="1">
        <f>SUM(July!AU20,August!AU20,September!AU20,October!AU20,November!AU20,December!AU20,January!AU20,February!AU20,March!AU20,April!AU20,May!AU20,June!AU20)</f>
        <v>0</v>
      </c>
      <c r="AV20" s="1">
        <f>SUM(July!AV20,August!AV20,September!AV20,October!AV20,November!AV20,December!AV20,January!AV20,February!AV20,March!AV20,April!AV20,May!AV20,June!AV20)</f>
        <v>0</v>
      </c>
      <c r="AW20" s="1">
        <f>SUM(July!AW20,August!AW20,September!AW20,October!AW20,November!AW20,December!AW20,January!AW20,February!AW20,March!AW20,April!AW20,May!AW20,June!AW20)</f>
        <v>0</v>
      </c>
      <c r="AX20" s="1">
        <f>SUM(July!AX20,August!AX20,September!AX20,October!AX20,November!AX20,December!AX20,January!AX20,February!AX20,March!AX20,April!AX20,May!AX20,June!AX20)</f>
        <v>0</v>
      </c>
      <c r="AY20" s="1">
        <f>SUM(July!AY20,August!AY20,September!AY20,October!AY20,November!AY20,December!AY20,January!AY20,February!AY20,March!AY20,April!AY20,May!AY20,June!AY20)</f>
        <v>0</v>
      </c>
      <c r="AZ20" s="1">
        <f>SUM(July!AZ20,August!AZ20,September!AZ20,October!AZ20,November!AZ20,December!AZ20,January!AZ20,February!AZ20,March!AZ20,April!AZ20,May!AZ20,June!AZ20)</f>
        <v>0</v>
      </c>
      <c r="BA20" s="1">
        <f>SUM(July!BA20,August!BA20,September!BA20,October!BA20,November!BA20,December!BA20,January!BA20,February!BA20,March!BA20,April!BA20,May!BA20,June!BA20)</f>
        <v>0</v>
      </c>
      <c r="BB20" s="1">
        <f>SUM(July!BB20,August!BB20,September!BB20,October!BB20,November!BB20,December!BB20,January!BB20,February!BB20,March!BB20,April!BB20,May!BB20,June!BB20)</f>
        <v>0</v>
      </c>
      <c r="BC20" s="1">
        <f>SUM(July!BC20,August!BC20,September!BC20,October!BC20,November!BC20,December!BC20,January!BC20,February!BC20,March!BC20,April!BC20,May!BC20,June!BC20)</f>
        <v>0</v>
      </c>
      <c r="BD20" s="1">
        <f>SUM(July!BD20,August!BD20,September!BD20,October!BD20,November!BD20,December!BD20,January!BD20,February!BD20,March!BD20,April!BD20,May!BD20,June!BD20)</f>
        <v>0</v>
      </c>
      <c r="BE20" s="1">
        <f>SUM(July!BE20,August!BE20,September!BE20,October!BE20,November!BE20,December!BE20,January!BE20,February!BE20,March!BE20,April!BE20,May!BE20,June!BE20)</f>
        <v>0</v>
      </c>
      <c r="BF20" s="1">
        <f>SUM(July!BF20,August!BF20,September!BF20,October!BF20,November!BF20,December!BF20,January!BF20,February!BF20,March!BF20,April!BF20,May!BF20,June!BF20)</f>
        <v>0</v>
      </c>
      <c r="BG20" s="1">
        <f>SUM(July!BG20,August!BG20,September!BG20,October!BG20,November!BG20,December!BG20,January!BG20,February!BG20,March!BG20,April!BG20,May!BG20,June!BG20)</f>
        <v>6</v>
      </c>
      <c r="BH20" s="1">
        <f>SUM(July!BH20,August!BH20,September!BH20,October!BH20,November!BH20,December!BH20,January!BH20,February!BH20,March!BH20,April!BH20,May!BH20,June!BH20)</f>
        <v>15</v>
      </c>
      <c r="BI20" s="1">
        <f>SUM(July!BI20,August!BI20,September!BI20,October!BI20,November!BI20,December!BI20,January!BI20,February!BI20,March!BI20,April!BI20,May!BI20,June!BI20)</f>
        <v>0</v>
      </c>
      <c r="BJ20" s="1">
        <f>SUM(July!BJ20,August!BJ20,September!BJ20,October!BJ20,November!BJ20,December!BJ20,January!BJ20,February!BJ20,March!BJ20,April!BJ20,May!BJ20,June!BJ20)</f>
        <v>0</v>
      </c>
      <c r="BK20" s="1">
        <f>SUM(July!BK20,August!BK20,September!BK20,October!BK20,November!BK20,December!BK20,January!BK20,February!BK20,March!BK20,April!BK20,May!BK20,June!BK20)</f>
        <v>3</v>
      </c>
      <c r="BL20" s="1">
        <f>SUM(July!BL20,August!BL20,September!BL20,October!BL20,November!BL20,December!BL20,January!BL20,February!BL20,March!BL20,April!BL20,May!BL20,June!BL20)</f>
        <v>0</v>
      </c>
      <c r="BM20" s="1">
        <f>SUM(July!BM20,August!BM20,September!BM20,October!BM20,November!BM20,December!BM20,January!BM20,February!BM20,March!BM20,April!BM20,May!BM20,June!BM20)</f>
        <v>0</v>
      </c>
      <c r="BN20" s="1">
        <f>SUM(July!BN20,August!BN20,September!BN20,October!BN20,November!BN20,December!BN20,January!BN20,February!BN20,March!BN20,April!BN20,May!BN20,June!BN20)</f>
        <v>0</v>
      </c>
      <c r="BO20" s="1">
        <f>SUM(July!BO20,August!BO20,September!BO20,October!BO20,November!BO20,December!BO20,January!BO20,February!BO20,March!BO20,April!BO20,May!BO20,June!BO20)</f>
        <v>0</v>
      </c>
      <c r="BP20" s="1">
        <f>SUM(July!BP20,August!BP20,September!BP20,October!BP20,November!BP20,December!BP20,January!BP20,February!BP20,March!BP20,April!BP20,May!BP20,June!BP20)</f>
        <v>0</v>
      </c>
      <c r="BQ20" s="1">
        <f>SUM(July!BQ20,August!BQ20,September!BQ20,October!BQ20,November!BQ20,December!BQ20,January!BQ20,February!BQ20,March!BQ20,April!BQ20,May!BQ20,June!BQ20)</f>
        <v>0</v>
      </c>
      <c r="BR20" s="1">
        <f>SUM(July!BR20,August!BR20,September!BR20,October!BR20,November!BR20,December!BR20,January!BR20,February!BR20,March!BR20,April!BR20,May!BR20,June!BR20)</f>
        <v>4</v>
      </c>
      <c r="BS20" s="1">
        <f>SUM(July!BS20,August!BS20,September!BS20,October!BS20,November!BS20,December!BS20,January!BS20,February!BS20,March!BS20,April!BS20,May!BS20,June!BS20)</f>
        <v>0</v>
      </c>
      <c r="BT20" s="1">
        <f>SUM(July!BT20,August!BT20,September!BT20,October!BT20,November!BT20,December!BT20,January!BT20,February!BT20,March!BT20,April!BT20,May!BT20,June!BT20)</f>
        <v>0</v>
      </c>
      <c r="BU20" s="1">
        <f>SUM(July!BU20,August!BU20,September!BU20,October!BU20,November!BU20,December!BU20,January!BU20,February!BU20,March!BU20,April!BU20,May!BU20,June!BU20)</f>
        <v>0</v>
      </c>
      <c r="BV20" s="1">
        <f>SUM(July!BV20,August!BV20,September!BV20,October!BV20,November!BV20,December!BV20,January!BV20,February!BV20,March!BV20,April!BV20,May!BV20,June!BV20)</f>
        <v>63</v>
      </c>
      <c r="BW20" s="1">
        <f>SUM(July!BW20,August!BW20,September!BW20,October!BW20,November!BW20,December!BW20,January!BW20,February!BW20,March!BW20,April!BW20,May!BW20,June!BW20)</f>
        <v>0</v>
      </c>
      <c r="BX20" s="1">
        <f>SUM(July!BX20,August!BX20,September!BX20,October!BX20,November!BX20,December!BX20,January!BX20,February!BX20,March!BX20,April!BX20,May!BX20,June!BX20)</f>
        <v>1</v>
      </c>
      <c r="BY20" s="1">
        <f>SUM(July!BY20,August!BY20,September!BY20,October!BY20,November!BY20,December!BY20,January!BY20,February!BY20,March!BY20,April!BY20,May!BY20,June!BY20)</f>
        <v>0</v>
      </c>
      <c r="BZ20" s="1">
        <f>SUM(July!BZ20,August!BZ20,September!BZ20,October!BZ20,November!BZ20,December!BZ20,January!BZ20,February!BZ20,March!BZ20,April!BZ20,May!BZ20,June!BZ20)</f>
        <v>4</v>
      </c>
      <c r="CA20" s="1">
        <f>SUM(July!CA20,August!CA20,September!CA20,October!CA20,November!CA20,December!CA20,January!CA20,February!CA20,March!CA20,April!CA20,May!CA20,June!CA20)</f>
        <v>0</v>
      </c>
      <c r="CB20" s="1">
        <f>SUM(July!CB20,August!CB20,September!CB20,October!CB20,November!CB20,December!CB20,January!CB20,February!CB20,March!CB20,April!CB20,May!CB20,June!CB20)</f>
        <v>0</v>
      </c>
      <c r="CC20" s="1">
        <f>SUM(July!CC20,August!CC20,September!CC20,October!CC20,November!CC20,December!CC20,January!CC20,February!CC20,March!CC20,April!CC20,May!CC20,June!CC20)</f>
        <v>50</v>
      </c>
      <c r="CD20" s="1">
        <f>SUM(July!CD20,August!CD20,September!CD20,October!CD20,November!CD20,December!CD20,January!CD20,February!CD20,March!CD20,April!CD20,May!CD20,June!CD20)</f>
        <v>0</v>
      </c>
      <c r="CE20" s="1">
        <f>SUM(July!CE20,August!CE20,September!CE20,October!CE20,November!CE20,December!CE20,January!CE20,February!CE20,March!CE20,April!CE20,May!CE20,June!CE20)</f>
        <v>0</v>
      </c>
      <c r="CF20" s="1">
        <f>SUM(July!CF20,August!CF20,September!CF20,October!CF20,November!CF20,December!CF20,January!CF20,February!CF20,March!CF20,April!CF20,May!CF20,June!CF20)</f>
        <v>0</v>
      </c>
      <c r="CG20" s="1">
        <f>SUM(July!CG20,August!CG20,September!CG20,October!CG20,November!CG20,December!CG20,January!CG20,February!CG20,March!CG20,April!CG20,May!CG20,June!CG20)</f>
        <v>0</v>
      </c>
      <c r="CH20" s="1">
        <f>SUM(July!CH20,August!CH20,September!CH20,October!CH20,November!CH20,December!CH20,January!CH20,February!CH20,March!CH20,April!CH20,May!CH20,June!CH20)</f>
        <v>1</v>
      </c>
      <c r="CI20" s="2">
        <f>SUM(C20:CH20)</f>
        <v>153</v>
      </c>
    </row>
    <row r="21" spans="1:87" x14ac:dyDescent="0.2">
      <c r="A21" s="1" t="s">
        <v>37</v>
      </c>
      <c r="B21" s="1"/>
      <c r="C21" s="1">
        <f>SUM(July!C21,August!C21,September!C21,October!C21,November!C21,December!C21,January!C21,February!C21,March!C21,April!C21,May!C21,June!C21)</f>
        <v>0</v>
      </c>
      <c r="D21" s="1">
        <f>SUM(July!D21,August!D21,September!D21,October!D21,November!D21,December!D21,January!D21,February!D21,March!D21,April!D21,May!D21,June!D21)</f>
        <v>0</v>
      </c>
      <c r="E21" s="1">
        <f>SUM(July!E21,August!E21,September!E21,October!E21,November!E21,December!E21,January!E21,February!E21,March!E21,April!E21,May!E21,June!E21)</f>
        <v>0</v>
      </c>
      <c r="F21" s="1">
        <f>SUM(July!F21,August!F21,September!F21,October!F21,November!F21,December!F21,January!F21,February!F21,March!F21,April!F21,May!F21,June!F21)</f>
        <v>0</v>
      </c>
      <c r="G21" s="1">
        <f>SUM(July!G21,August!G21,September!G21,October!G21,November!G21,December!G21,January!G21,February!G21,March!G21,April!G21,May!G21,June!G21)</f>
        <v>0</v>
      </c>
      <c r="H21" s="1">
        <f>SUM(July!H21,August!H21,September!H21,October!H21,November!H21,December!H21,January!H21,February!H21,March!H21,April!H21,May!H21,June!H21)</f>
        <v>0</v>
      </c>
      <c r="I21" s="1">
        <f>SUM(July!I21,August!I21,September!I21,October!I21,November!I21,December!I21,January!I21,February!I21,March!I21,April!I21,May!I21,June!I21)</f>
        <v>0</v>
      </c>
      <c r="J21" s="1">
        <f>SUM(July!J21,August!J21,September!J21,October!J21,November!J21,December!J21,January!J21,February!J21,March!J21,April!J21,May!J21,June!J21)</f>
        <v>2</v>
      </c>
      <c r="K21" s="1">
        <f>SUM(July!K21,August!K21,September!K21,October!K21,November!K21,December!K21,January!K21,February!K21,March!K21,April!K21,May!K21,June!K21)</f>
        <v>0</v>
      </c>
      <c r="L21" s="1">
        <f>SUM(July!L21,August!L21,September!L21,October!L21,November!L21,December!L21,January!L21,February!L21,March!L21,April!L21,May!L21,June!L21)</f>
        <v>2</v>
      </c>
      <c r="M21" s="1">
        <f>SUM(July!M21,August!M21,September!M21,October!M21,November!M21,December!M21,January!M21,February!M21,March!M21,April!M21,May!M21,June!M21)</f>
        <v>6</v>
      </c>
      <c r="N21" s="1">
        <f>SUM(July!N21,August!N21,September!N21,October!N21,November!N21,December!N21,January!N21,February!N21,March!N21,April!N21,May!N21,June!N21)</f>
        <v>1</v>
      </c>
      <c r="O21" s="1">
        <f>SUM(July!O21,August!O21,September!O21,October!O21,November!O21,December!O21,January!O21,February!O21,March!O21,April!O21,May!O21,June!O21)</f>
        <v>25</v>
      </c>
      <c r="P21" s="1">
        <f>SUM(July!P21,August!P21,September!P21,October!P21,November!P21,December!P21,January!P21,February!P21,March!P21,April!P21,May!P21,June!P21)</f>
        <v>0</v>
      </c>
      <c r="Q21" s="1">
        <f>SUM(July!Q21,August!Q21,September!Q21,October!Q21,November!Q21,December!Q21,January!Q21,February!Q21,March!Q21,April!Q21,May!Q21,June!Q21)</f>
        <v>0</v>
      </c>
      <c r="R21" s="1">
        <f>SUM(July!R21,August!R21,September!R21,October!R21,November!R21,December!R21,January!R21,February!R21,March!R21,April!R21,May!R21,June!R21)</f>
        <v>0</v>
      </c>
      <c r="S21" s="1">
        <f>SUM(July!S21,August!S21,September!S21,October!S21,November!S21,December!S21,January!S21,February!S21,March!S21,April!S21,May!S21,June!S21)</f>
        <v>0</v>
      </c>
      <c r="T21" s="1">
        <f>SUM(July!T21,August!T21,September!T21,October!T21,November!T21,December!T21,January!T21,February!T21,March!T21,April!T21,May!T21,June!T21)</f>
        <v>0</v>
      </c>
      <c r="U21" s="1">
        <f>SUM(July!U21,August!U21,September!U21,October!U21,November!U21,December!U21,January!U21,February!U21,March!U21,April!U21,May!U21,June!U21)</f>
        <v>0</v>
      </c>
      <c r="V21" s="1">
        <f>SUM(July!V21,August!V21,September!V21,October!V21,November!V21,December!V21,January!V21,February!V21,March!V21,April!V21,May!V21,June!V21)</f>
        <v>0</v>
      </c>
      <c r="W21" s="1">
        <f>SUM(July!W21,August!W21,September!W21,October!W21,November!W21,December!W21,January!W21,February!W21,March!W21,April!W21,May!W21,June!W21)</f>
        <v>0</v>
      </c>
      <c r="X21" s="1">
        <f>SUM(July!X21,August!X21,September!X21,October!X21,November!X21,December!X21,January!X21,February!X21,March!X21,April!X21,May!X21,June!X21)</f>
        <v>0</v>
      </c>
      <c r="Y21" s="1">
        <f>SUM(July!Y21,August!Y21,September!Y21,October!Y21,November!Y21,December!Y21,January!Y21,February!Y21,March!Y21,April!Y21,May!Y21,June!Y21)</f>
        <v>0</v>
      </c>
      <c r="Z21" s="1">
        <f>SUM(July!Z21,August!Z21,September!Z21,October!Z21,November!Z21,December!Z21,January!Z21,February!Z21,March!Z21,April!Z21,May!Z21,June!Z21)</f>
        <v>0</v>
      </c>
      <c r="AA21" s="1">
        <f>SUM(July!AA21,August!AA21,September!AA21,October!AA21,November!AA21,December!AA21,January!AA21,February!AA21,March!AA21,April!AA21,May!AA21,June!AA21)</f>
        <v>0</v>
      </c>
      <c r="AB21" s="1">
        <f>SUM(July!AB21,August!AB21,September!AB21,October!AB21,November!AB21,December!AB21,January!AB21,February!AB21,March!AB21,April!AB21,May!AB21,June!AB21)</f>
        <v>0</v>
      </c>
      <c r="AC21" s="1">
        <f>SUM(July!AC21,August!AC21,September!AC21,October!AC21,November!AC21,December!AC21,January!AC21,February!AC21,March!AC21,April!AC21,May!AC21,June!AC21)</f>
        <v>0</v>
      </c>
      <c r="AD21" s="1">
        <f>SUM(July!AD21,August!AD21,September!AD21,October!AD21,November!AD21,December!AD21,January!AD21,February!AD21,March!AD21,April!AD21,May!AD21,June!AD21)</f>
        <v>0</v>
      </c>
      <c r="AE21" s="1">
        <f>SUM(July!AE21,August!AE21,September!AE21,October!AE21,November!AE21,December!AE21,January!AE21,February!AE21,March!AE21,April!AE21,May!AE21,June!AE21)</f>
        <v>0</v>
      </c>
      <c r="AF21" s="1">
        <f>SUM(July!AF21,August!AF21,September!AF21,October!AF21,November!AF21,December!AF21,January!AF21,February!AF21,March!AF21,April!AF21,May!AF21,June!AF21)</f>
        <v>0</v>
      </c>
      <c r="AG21" s="1">
        <f>SUM(July!AG21,August!AG21,September!AG21,October!AG21,November!AG21,December!AG21,January!AG21,February!AG21,March!AG21,April!AG21,May!AG21,June!AG21)</f>
        <v>0</v>
      </c>
      <c r="AH21" s="1">
        <f>SUM(July!AH21,August!AH21,September!AH21,October!AH21,November!AH21,December!AH21,January!AH21,February!AH21,March!AH21,April!AH21,May!AH21,June!AH21)</f>
        <v>0</v>
      </c>
      <c r="AI21" s="1">
        <f>SUM(July!AI21,August!AI21,September!AI21,October!AI21,November!AI21,December!AI21,January!AI21,February!AI21,March!AI21,April!AI21,May!AI21,June!AI21)</f>
        <v>0</v>
      </c>
      <c r="AJ21" s="1">
        <f>SUM(July!AJ21,August!AJ21,September!AJ21,October!AJ21,November!AJ21,December!AJ21,January!AJ21,February!AJ21,March!AJ21,April!AJ21,May!AJ21,June!AJ21)</f>
        <v>2</v>
      </c>
      <c r="AK21" s="1">
        <f>SUM(July!AK21,August!AK21,September!AK21,October!AK21,November!AK21,December!AK21,January!AK21,February!AK21,March!AK21,April!AK21,May!AK21,June!AK21)</f>
        <v>0</v>
      </c>
      <c r="AL21" s="1">
        <f>SUM(July!AL21,August!AL21,September!AL21,October!AL21,November!AL21,December!AL21,January!AL21,February!AL21,March!AL21,April!AL21,May!AL21,June!AL21)</f>
        <v>0</v>
      </c>
      <c r="AM21" s="1">
        <f>SUM(July!AM21,August!AM21,September!AN21,October!AM21,November!AM21,December!AM21,January!AM21,February!AM21,March!AM21,April!AM21,May!AM21,June!AM21)</f>
        <v>0</v>
      </c>
      <c r="AN21" s="1">
        <f>SUM(July!AN21,August!AN21,September!AM21,October!AN21,November!AN21,December!AN21,January!AN21,February!AN21,March!AN21,April!AN21,May!AN21,June!AN21)</f>
        <v>0</v>
      </c>
      <c r="AO21" s="1">
        <f>SUM(July!AO21,August!AO21,September!AO21,October!AO21,November!AO21,December!AO21,January!AO21,February!AO21,March!AO21,April!AO21,May!AO21,June!AO21)</f>
        <v>0</v>
      </c>
      <c r="AP21" s="1">
        <f>SUM(July!AP21,August!AP21,September!AP21,October!AP21,November!AP21,December!AP21,January!AP21,February!AP21,March!AP21,April!AP21,May!AP21,June!AP21)</f>
        <v>0</v>
      </c>
      <c r="AQ21" s="1">
        <f>SUM(July!AQ21,August!AQ21,September!AQ21,October!AQ21,November!AQ21,December!AQ21,January!AQ21,February!AQ21,March!AQ21,April!AQ21,May!AQ21,June!AQ21)</f>
        <v>5</v>
      </c>
      <c r="AR21" s="1">
        <f>SUM(July!AR21,August!AR21,September!AR21,October!AR21,November!AR21,December!AR21,January!AR21,February!AR21,March!AR21,April!AR21,May!AR21,June!AR21)</f>
        <v>6</v>
      </c>
      <c r="AS21" s="1">
        <f>SUM(July!AS21,August!AS21,September!AS21,October!AS21,November!AS21,December!AS21,January!AS21,February!AS21,March!AS21,April!AS21,May!AS21,June!AS21)</f>
        <v>0</v>
      </c>
      <c r="AT21" s="1">
        <f>SUM(July!AT21,August!AT21,September!AT21,October!AT21,November!AT21,December!AT21,January!AT21,February!AT21,March!AT21,April!AT21,May!AT21,June!AT21)</f>
        <v>114</v>
      </c>
      <c r="AU21" s="1">
        <f>SUM(July!AU21,August!AU21,September!AU21,October!AU21,November!AU21,December!AU21,January!AU21,February!AU21,March!AU21,April!AU21,May!AU21,June!AU21)</f>
        <v>13</v>
      </c>
      <c r="AV21" s="1">
        <f>SUM(July!AV21,August!AV21,September!AV21,October!AV21,November!AV21,December!AV21,January!AV21,February!AV21,March!AV21,April!AV21,May!AV21,June!AV21)</f>
        <v>18</v>
      </c>
      <c r="AW21" s="1">
        <f>SUM(July!AW21,August!AW21,September!AW21,October!AW21,November!AW21,December!AW21,January!AW21,February!AW21,March!AW21,April!AW21,May!AW21,June!AW21)</f>
        <v>0</v>
      </c>
      <c r="AX21" s="1">
        <f>SUM(July!AX21,August!AX21,September!AX21,October!AX21,November!AX21,December!AX21,January!AX21,February!AX21,March!AX21,April!AX21,May!AX21,June!AX21)</f>
        <v>8</v>
      </c>
      <c r="AY21" s="1">
        <f>SUM(July!AY21,August!AY21,September!AY21,October!AY21,November!AY21,December!AY21,January!AY21,February!AY21,March!AY21,April!AY21,May!AY21,June!AY21)</f>
        <v>0</v>
      </c>
      <c r="AZ21" s="1">
        <f>SUM(July!AZ21,August!AZ21,September!AZ21,October!AZ21,November!AZ21,December!AZ21,January!AZ21,February!AZ21,March!AZ21,April!AZ21,May!AZ21,June!AZ21)</f>
        <v>0</v>
      </c>
      <c r="BA21" s="1">
        <f>SUM(July!BA21,August!BA21,September!BA21,October!BA21,November!BA21,December!BA21,January!BA21,February!BA21,March!BA21,April!BA21,May!BA21,June!BA21)</f>
        <v>0</v>
      </c>
      <c r="BB21" s="1">
        <f>SUM(July!BB21,August!BB21,September!BB21,October!BB21,November!BB21,December!BB21,January!BB21,February!BB21,March!BB21,April!BB21,May!BB21,June!BB21)</f>
        <v>0</v>
      </c>
      <c r="BC21" s="1">
        <f>SUM(July!BC21,August!BC21,September!BC21,October!BC21,November!BC21,December!BC21,January!BC21,February!BC21,March!BC21,April!BC21,May!BC21,June!BC21)</f>
        <v>0</v>
      </c>
      <c r="BD21" s="1">
        <f>SUM(July!BD21,August!BD21,September!BD21,October!BD21,November!BD21,December!BD21,January!BD21,February!BD21,March!BD21,April!BD21,May!BD21,June!BD21)</f>
        <v>0</v>
      </c>
      <c r="BE21" s="1">
        <f>SUM(July!BE21,August!BE21,September!BE21,October!BE21,November!BE21,December!BE21,January!BE21,February!BE21,March!BE21,April!BE21,May!BE21,June!BE21)</f>
        <v>0</v>
      </c>
      <c r="BF21" s="1">
        <f>SUM(July!BF21,August!BF21,September!BF21,October!BF21,November!BF21,December!BF21,January!BF21,February!BF21,March!BF21,April!BF21,May!BF21,June!BF21)</f>
        <v>0</v>
      </c>
      <c r="BG21" s="1">
        <f>SUM(July!BG21,August!BG21,September!BG21,October!BG21,November!BG21,December!BG21,January!BG21,February!BG21,March!BG21,April!BG21,May!BG21,June!BG21)</f>
        <v>53</v>
      </c>
      <c r="BH21" s="1">
        <f>SUM(July!BH21,August!BH21,September!BH21,October!BH21,November!BH21,December!BH21,January!BH21,February!BH21,March!BH21,April!BH21,May!BH21,June!BH21)</f>
        <v>100</v>
      </c>
      <c r="BI21" s="1">
        <f>SUM(July!BI21,August!BI21,September!BI21,October!BI21,November!BI21,December!BI21,January!BI21,February!BI21,March!BI21,April!BI21,May!BI21,June!BI21)</f>
        <v>0</v>
      </c>
      <c r="BJ21" s="1">
        <f>SUM(July!BJ21,August!BJ21,September!BJ21,October!BJ21,November!BJ21,December!BJ21,January!BJ21,February!BJ21,March!BJ21,April!BJ21,May!BJ21,June!BJ21)</f>
        <v>0</v>
      </c>
      <c r="BK21" s="1">
        <f>SUM(July!BK21,August!BK21,September!BK21,October!BK21,November!BK21,December!BK21,January!BK21,February!BK21,March!BK21,April!BK21,May!BK21,June!BK21)</f>
        <v>983</v>
      </c>
      <c r="BL21" s="1">
        <f>SUM(July!BL21,August!BL21,September!BL21,October!BL21,November!BL21,December!BL21,January!BL21,February!BL21,March!BL21,April!BL21,May!BL21,June!BL21)</f>
        <v>7</v>
      </c>
      <c r="BM21" s="1">
        <f>SUM(July!BM21,August!BM21,September!BM21,October!BM21,November!BM21,December!BM21,January!BM21,February!BM21,March!BM21,April!BM21,May!BM21,June!BM21)</f>
        <v>0</v>
      </c>
      <c r="BN21" s="1">
        <f>SUM(July!BN21,August!BN21,September!BN21,October!BN21,November!BN21,December!BN21,January!BN21,February!BN21,March!BN21,April!BN21,May!BN21,June!BN21)</f>
        <v>0</v>
      </c>
      <c r="BO21" s="1">
        <f>SUM(July!BO21,August!BO21,September!BO21,October!BO21,November!BO21,December!BO21,January!BO21,February!BO21,March!BO21,April!BO21,May!BO21,June!BO21)</f>
        <v>0</v>
      </c>
      <c r="BP21" s="1">
        <f>SUM(July!BP21,August!BP21,September!BP21,October!BP21,November!BP21,December!BP21,January!BP21,February!BP21,March!BP21,April!BP21,May!BP21,June!BP21)</f>
        <v>0</v>
      </c>
      <c r="BQ21" s="1">
        <f>SUM(July!BQ21,August!BQ21,September!BQ21,October!BQ21,November!BQ21,December!BQ21,January!BQ21,February!BQ21,March!BQ21,April!BQ21,May!BQ21,June!BQ21)</f>
        <v>1</v>
      </c>
      <c r="BR21" s="1">
        <f>SUM(July!BR21,August!BR21,September!BR21,October!BR21,November!BR21,December!BR21,January!BR21,February!BR21,March!BR21,April!BR21,May!BR21,June!BR21)</f>
        <v>9</v>
      </c>
      <c r="BS21" s="1">
        <f>SUM(July!BS21,August!BS21,September!BS21,October!BS21,November!BS21,December!BS21,January!BS21,February!BS21,March!BS21,April!BS21,May!BS21,June!BS21)</f>
        <v>1</v>
      </c>
      <c r="BT21" s="1">
        <f>SUM(July!BT21,August!BT21,September!BT21,October!BT21,November!BT21,December!BT21,January!BT21,February!BT21,March!BT21,April!BT21,May!BT21,June!BT21)</f>
        <v>0</v>
      </c>
      <c r="BU21" s="1">
        <f>SUM(July!BU21,August!BU21,September!BU21,October!BU21,November!BU21,December!BU21,January!BU21,February!BU21,March!BU21,April!BU21,May!BU21,June!BU21)</f>
        <v>0</v>
      </c>
      <c r="BV21" s="1">
        <f>SUM(July!BV21,August!BV21,September!BV21,October!BV21,November!BV21,December!BV21,January!BV21,February!BV21,March!BV21,April!BV21,May!BV21,June!BV21)</f>
        <v>106</v>
      </c>
      <c r="BW21" s="1">
        <f>SUM(July!BW21,August!BW21,September!BW21,October!BW21,November!BW21,December!BW21,January!BW21,February!BW21,March!BW21,April!BW21,May!BW21,June!BW21)</f>
        <v>0</v>
      </c>
      <c r="BX21" s="1">
        <f>SUM(July!BX21,August!BX21,September!BX21,October!BX21,November!BX21,December!BX21,January!BX21,February!BX21,March!BX21,April!BX21,May!BX21,June!BX21)</f>
        <v>23</v>
      </c>
      <c r="BY21" s="1">
        <f>SUM(July!BY21,August!BY21,September!BY21,October!BY21,November!BY21,December!BY21,January!BY21,February!BY21,March!BY21,April!BY21,May!BY21,June!BY21)</f>
        <v>0</v>
      </c>
      <c r="BZ21" s="1">
        <f>SUM(July!BZ21,August!BZ21,September!BZ21,October!BZ21,November!BZ21,December!BZ21,January!BZ21,February!BZ21,March!BZ21,April!BZ21,May!BZ21,June!BZ21)</f>
        <v>284</v>
      </c>
      <c r="CA21" s="1">
        <f>SUM(July!CA21,August!CA21,September!CA21,October!CA21,November!CA21,December!CA21,January!CA21,February!CA21,March!CA21,April!CA21,May!CA21,June!CA21)</f>
        <v>0</v>
      </c>
      <c r="CB21" s="1">
        <f>SUM(July!CB21,August!CB21,September!CB21,October!CB21,November!CB21,December!CB21,January!CB21,February!CB21,March!CB21,April!CB21,May!CB21,June!CB21)</f>
        <v>0</v>
      </c>
      <c r="CC21" s="1">
        <f>SUM(July!CC21,August!CC21,September!CC21,October!CC21,November!CC21,December!CC21,January!CC21,February!CC21,March!CC21,April!CC21,May!CC21,June!CC21)</f>
        <v>1370</v>
      </c>
      <c r="CD21" s="1">
        <f>SUM(July!CD21,August!CD21,September!CD21,October!CD21,November!CD21,December!CD21,January!CD21,February!CD21,March!CD21,April!CD21,May!CD21,June!CD21)</f>
        <v>0</v>
      </c>
      <c r="CE21" s="1">
        <f>SUM(July!CE21,August!CE21,September!CE21,October!CE21,November!CE21,December!CE21,January!CE21,February!CE21,March!CE21,April!CE21,May!CE21,June!CE21)</f>
        <v>0</v>
      </c>
      <c r="CF21" s="1">
        <f>SUM(July!CF21,August!CF21,September!CF21,October!CF21,November!CF21,December!CF21,January!CF21,February!CF21,March!CF21,April!CF21,May!CF21,June!CF21)</f>
        <v>0</v>
      </c>
      <c r="CG21" s="1">
        <f>SUM(July!CG21,August!CG21,September!CG21,October!CG21,November!CG21,December!CG21,January!CG21,February!CG21,March!CG21,April!CG21,May!CG21,June!CG21)</f>
        <v>0</v>
      </c>
      <c r="CH21" s="1">
        <f>SUM(July!CH21,August!CH21,September!CH21,October!CH21,November!CH21,December!CH21,January!CH21,February!CH21,March!CH21,April!CH21,May!CH21,June!CH21)</f>
        <v>2</v>
      </c>
      <c r="CI21" s="2">
        <f>SUM(C21:CH21)</f>
        <v>3141</v>
      </c>
    </row>
    <row r="22" spans="1:87" x14ac:dyDescent="0.2">
      <c r="A22" s="1" t="s">
        <v>38</v>
      </c>
      <c r="B22" s="1"/>
      <c r="C22" s="1">
        <f>SUM(C18:C21)</f>
        <v>86</v>
      </c>
      <c r="D22" s="1">
        <f>SUM(D18:D21)</f>
        <v>380</v>
      </c>
      <c r="E22" s="1">
        <f t="shared" ref="E22:BX22" si="36">SUM(E18:E21)</f>
        <v>107</v>
      </c>
      <c r="F22" s="1">
        <f t="shared" si="36"/>
        <v>94</v>
      </c>
      <c r="G22" s="1">
        <f t="shared" si="36"/>
        <v>142</v>
      </c>
      <c r="H22" s="1">
        <f t="shared" si="36"/>
        <v>3538</v>
      </c>
      <c r="I22" s="1">
        <f t="shared" si="36"/>
        <v>218</v>
      </c>
      <c r="J22" s="1">
        <f t="shared" si="36"/>
        <v>149</v>
      </c>
      <c r="K22" s="1">
        <f t="shared" si="36"/>
        <v>357</v>
      </c>
      <c r="L22" s="1">
        <f t="shared" si="36"/>
        <v>172</v>
      </c>
      <c r="M22" s="1">
        <f t="shared" si="36"/>
        <v>315</v>
      </c>
      <c r="N22" s="1">
        <f t="shared" si="36"/>
        <v>95</v>
      </c>
      <c r="O22" s="1">
        <f t="shared" si="36"/>
        <v>210</v>
      </c>
      <c r="P22" s="1">
        <f t="shared" ref="P22" si="37">SUM(P18:P21)</f>
        <v>693</v>
      </c>
      <c r="Q22" s="1">
        <f t="shared" si="36"/>
        <v>181</v>
      </c>
      <c r="R22" s="1">
        <f t="shared" si="36"/>
        <v>108</v>
      </c>
      <c r="S22" s="1">
        <f>SUM(S18:S21)</f>
        <v>230</v>
      </c>
      <c r="T22" s="1">
        <f t="shared" si="36"/>
        <v>115</v>
      </c>
      <c r="U22" s="1">
        <f t="shared" si="36"/>
        <v>198</v>
      </c>
      <c r="V22" s="1">
        <f t="shared" si="36"/>
        <v>75</v>
      </c>
      <c r="W22" s="1">
        <f t="shared" si="36"/>
        <v>24</v>
      </c>
      <c r="X22" s="1">
        <f t="shared" si="36"/>
        <v>213</v>
      </c>
      <c r="Y22" s="1">
        <f t="shared" si="36"/>
        <v>150</v>
      </c>
      <c r="Z22" s="1">
        <f t="shared" ref="Z22" si="38">SUM(Z18:Z21)</f>
        <v>12</v>
      </c>
      <c r="AA22" s="1">
        <f t="shared" si="36"/>
        <v>47</v>
      </c>
      <c r="AB22" s="1">
        <f t="shared" si="36"/>
        <v>61</v>
      </c>
      <c r="AC22" s="1">
        <f t="shared" si="36"/>
        <v>588</v>
      </c>
      <c r="AD22" s="1">
        <f t="shared" si="36"/>
        <v>76</v>
      </c>
      <c r="AE22" s="1">
        <f t="shared" si="36"/>
        <v>179</v>
      </c>
      <c r="AF22" s="1">
        <f t="shared" si="36"/>
        <v>137</v>
      </c>
      <c r="AG22" s="1">
        <f t="shared" si="36"/>
        <v>64</v>
      </c>
      <c r="AH22" s="1">
        <f t="shared" si="36"/>
        <v>206</v>
      </c>
      <c r="AI22" s="1">
        <f t="shared" si="36"/>
        <v>113</v>
      </c>
      <c r="AJ22" s="1">
        <f t="shared" si="36"/>
        <v>174</v>
      </c>
      <c r="AK22" s="1">
        <f t="shared" si="36"/>
        <v>343</v>
      </c>
      <c r="AL22" s="1">
        <f t="shared" si="36"/>
        <v>68</v>
      </c>
      <c r="AM22" s="1">
        <f t="shared" si="36"/>
        <v>81</v>
      </c>
      <c r="AN22" s="1">
        <f t="shared" ref="AN22:AO22" si="39">SUM(AN18:AN21)</f>
        <v>108</v>
      </c>
      <c r="AO22" s="1">
        <f t="shared" si="39"/>
        <v>24</v>
      </c>
      <c r="AP22" s="1">
        <f t="shared" si="36"/>
        <v>1412</v>
      </c>
      <c r="AQ22" s="1">
        <f t="shared" si="36"/>
        <v>203</v>
      </c>
      <c r="AR22" s="1">
        <f t="shared" si="36"/>
        <v>337</v>
      </c>
      <c r="AS22" s="1">
        <f t="shared" si="36"/>
        <v>705</v>
      </c>
      <c r="AT22" s="1">
        <f t="shared" si="36"/>
        <v>869</v>
      </c>
      <c r="AU22" s="1">
        <f t="shared" si="36"/>
        <v>75</v>
      </c>
      <c r="AV22" s="1">
        <f t="shared" si="36"/>
        <v>307</v>
      </c>
      <c r="AW22" s="1">
        <f t="shared" si="36"/>
        <v>131</v>
      </c>
      <c r="AX22" s="1">
        <f t="shared" ref="AX22" si="40">SUM(AX18:AX21)</f>
        <v>86</v>
      </c>
      <c r="AY22" s="1">
        <f t="shared" si="36"/>
        <v>66</v>
      </c>
      <c r="AZ22" s="1">
        <f t="shared" si="36"/>
        <v>273</v>
      </c>
      <c r="BA22" s="1">
        <f t="shared" ref="BA22" si="41">SUM(BA18:BA21)</f>
        <v>62</v>
      </c>
      <c r="BB22" s="1">
        <f t="shared" si="36"/>
        <v>211</v>
      </c>
      <c r="BC22" s="1">
        <f t="shared" ref="BC22" si="42">SUM(BC18:BC21)</f>
        <v>13</v>
      </c>
      <c r="BD22" s="1">
        <f t="shared" ref="BD22" si="43">SUM(BD18:BD21)</f>
        <v>45</v>
      </c>
      <c r="BE22" s="1">
        <f t="shared" si="36"/>
        <v>145</v>
      </c>
      <c r="BF22" s="1">
        <f t="shared" si="36"/>
        <v>41</v>
      </c>
      <c r="BG22" s="1">
        <f t="shared" si="36"/>
        <v>951</v>
      </c>
      <c r="BH22" s="1">
        <f t="shared" si="36"/>
        <v>524</v>
      </c>
      <c r="BI22" s="1">
        <f t="shared" si="36"/>
        <v>100</v>
      </c>
      <c r="BJ22" s="1">
        <f t="shared" ref="BJ22" si="44">SUM(BJ18:BJ21)</f>
        <v>404</v>
      </c>
      <c r="BK22" s="1">
        <f t="shared" si="36"/>
        <v>7324</v>
      </c>
      <c r="BL22" s="1">
        <f t="shared" si="36"/>
        <v>151</v>
      </c>
      <c r="BM22" s="1">
        <f t="shared" si="36"/>
        <v>198</v>
      </c>
      <c r="BN22" s="1">
        <f t="shared" si="36"/>
        <v>165</v>
      </c>
      <c r="BO22" s="1">
        <f t="shared" si="36"/>
        <v>379</v>
      </c>
      <c r="BP22" s="1">
        <f t="shared" si="36"/>
        <v>130</v>
      </c>
      <c r="BQ22" s="1">
        <f>SUM(BQ18:BQ21)</f>
        <v>46</v>
      </c>
      <c r="BR22" s="1">
        <f t="shared" si="36"/>
        <v>108</v>
      </c>
      <c r="BS22" s="1">
        <f t="shared" si="36"/>
        <v>62</v>
      </c>
      <c r="BT22" s="1">
        <f t="shared" si="36"/>
        <v>821</v>
      </c>
      <c r="BU22" s="1">
        <f t="shared" ref="BU22" si="45">SUM(BU18:BU21)</f>
        <v>10206</v>
      </c>
      <c r="BV22" s="1">
        <f t="shared" si="36"/>
        <v>413</v>
      </c>
      <c r="BW22" s="1">
        <f t="shared" si="36"/>
        <v>2367</v>
      </c>
      <c r="BX22" s="1">
        <f t="shared" si="36"/>
        <v>656</v>
      </c>
      <c r="BY22" s="1">
        <f t="shared" ref="BY22:CH22" si="46">SUM(BY18:BY21)</f>
        <v>167</v>
      </c>
      <c r="BZ22" s="1">
        <f t="shared" si="46"/>
        <v>1288</v>
      </c>
      <c r="CA22" s="1">
        <f t="shared" si="46"/>
        <v>57</v>
      </c>
      <c r="CB22" s="1">
        <f t="shared" si="46"/>
        <v>737</v>
      </c>
      <c r="CC22" s="1">
        <f t="shared" si="46"/>
        <v>4324</v>
      </c>
      <c r="CD22" s="1">
        <f t="shared" si="46"/>
        <v>668</v>
      </c>
      <c r="CE22" s="1">
        <f t="shared" ref="CE22" si="47">SUM(CE18:CE21)</f>
        <v>984</v>
      </c>
      <c r="CF22" s="1">
        <f t="shared" si="46"/>
        <v>159</v>
      </c>
      <c r="CG22" s="1">
        <f t="shared" si="46"/>
        <v>43</v>
      </c>
      <c r="CH22" s="1">
        <f t="shared" si="46"/>
        <v>37</v>
      </c>
      <c r="CI22" s="2">
        <f>SUM(C22:CH22)</f>
        <v>48581</v>
      </c>
    </row>
    <row r="23" spans="1:87" x14ac:dyDescent="0.2">
      <c r="A23" s="1" t="s">
        <v>53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"/>
    </row>
    <row r="24" spans="1:87" x14ac:dyDescent="0.2">
      <c r="A24" s="1" t="s">
        <v>39</v>
      </c>
      <c r="B24" s="1"/>
      <c r="C24" s="1">
        <f>SUM(July!C24,August!C24,September!C24,October!C24,November!C24,December!C24,January!C24,February!C24,March!C24,April!C24,May!C24,June!C24)</f>
        <v>0</v>
      </c>
      <c r="D24" s="1">
        <f>SUM(July!D24,August!D24,September!D24,October!D24,November!D24,December!D24,January!D24,February!D24,March!D24,April!D24,May!D24,June!D24)</f>
        <v>0</v>
      </c>
      <c r="E24" s="1">
        <f>SUM(July!E24,August!E24,September!E24,October!E24,November!E24,December!E24,January!E24,February!E24,March!E24,April!E24,May!E24,June!E24)</f>
        <v>0</v>
      </c>
      <c r="F24" s="1">
        <f>SUM(July!F24,August!F24,September!F24,October!F24,November!F24,December!F24,January!F24,February!F24,March!F24,April!F24,May!F24,June!F24)</f>
        <v>0</v>
      </c>
      <c r="G24" s="1">
        <f>SUM(July!G24,August!G24,September!G24,October!G24,November!G24,December!G24,January!G24,February!G24,March!G24,April!G24,May!G24,June!G24)</f>
        <v>4</v>
      </c>
      <c r="H24" s="1">
        <f>SUM(July!H24,August!H24,September!H24,October!H24,November!H24,December!H24,January!H24,February!H24,March!H24,April!H24,May!H24,June!H24)</f>
        <v>0</v>
      </c>
      <c r="I24" s="1">
        <f>SUM(July!I24,August!I24,September!I24,October!I24,November!I24,December!I24,January!I24,February!I24,March!I24,April!I24,May!I24,June!I24)</f>
        <v>0</v>
      </c>
      <c r="J24" s="1">
        <f>SUM(July!J24,August!J24,September!J24,October!J24,November!J24,December!J24,January!J24,February!J24,March!J24,April!J24,May!J24,June!J24)</f>
        <v>6</v>
      </c>
      <c r="K24" s="1">
        <f>SUM(July!K24,August!K24,September!K24,October!K24,November!K24,December!K24,January!K24,February!K24,March!K24,April!K24,May!K24,June!K24)</f>
        <v>0</v>
      </c>
      <c r="L24" s="1">
        <f>SUM(July!L24,August!L24,September!L24,October!L24,November!L24,December!L24,January!L24,February!L24,March!L24,April!L24,May!L24,June!L24)</f>
        <v>7</v>
      </c>
      <c r="M24" s="1">
        <f>SUM(July!M24,August!M24,September!M24,October!M24,November!M24,December!M24,January!M24,February!M24,March!M24,April!M24,May!M24,June!M24)</f>
        <v>6</v>
      </c>
      <c r="N24" s="1">
        <f>SUM(July!N24,August!N24,September!N24,October!N24,November!N24,December!N24,January!N24,February!N24,March!N24,April!N24,May!N24,June!N24)</f>
        <v>0</v>
      </c>
      <c r="O24" s="1">
        <f>SUM(July!O24,August!O24,September!O24,October!O24,November!O24,December!O24,January!O24,February!O24,March!O24,April!O24,May!O24,June!O24)</f>
        <v>1</v>
      </c>
      <c r="P24" s="1">
        <f>SUM(July!P24,August!P24,September!P24,October!P24,November!P24,December!P24,January!P24,February!P24,March!P24,April!P24,May!P24,June!P24)</f>
        <v>0</v>
      </c>
      <c r="Q24" s="1">
        <f>SUM(July!Q24,August!Q24,September!Q24,October!Q24,November!Q24,December!Q24,January!Q24,February!Q24,March!Q24,April!Q24,May!Q24,June!Q24)</f>
        <v>0</v>
      </c>
      <c r="R24" s="1">
        <f>SUM(July!R24,August!R24,September!R24,October!R24,November!R24,December!R24,January!R24,February!R24,March!R24,April!R24,May!R24,June!R24)</f>
        <v>0</v>
      </c>
      <c r="S24" s="1">
        <f>SUM(July!S24,August!S24,September!S24,October!S24,November!S24,December!S24,January!S24,February!S24,March!S24,April!S24,May!S24,June!S24)</f>
        <v>0</v>
      </c>
      <c r="T24" s="1">
        <f>SUM(July!T24,August!T24,September!T24,October!T24,November!T24,December!T24,January!T24,February!T24,March!T24,April!T24,May!T24,June!T24)</f>
        <v>0</v>
      </c>
      <c r="U24" s="1">
        <f>SUM(July!U24,August!U24,September!U24,October!U24,November!U24,December!U24,January!U24,February!U24,March!U24,April!U24,May!U24,June!U24)</f>
        <v>0</v>
      </c>
      <c r="V24" s="1">
        <f>SUM(July!V24,August!V24,September!V24,October!V24,November!V24,December!V24,January!V24,February!V24,March!V24,April!V24,May!V24,June!V24)</f>
        <v>0</v>
      </c>
      <c r="W24" s="1">
        <f>SUM(July!W24,August!W24,September!W24,October!W24,November!W24,December!W24,January!W24,February!W24,March!W24,April!W24,May!W24,June!W24)</f>
        <v>0</v>
      </c>
      <c r="X24" s="1">
        <f>SUM(July!X24,August!X24,September!X24,October!X24,November!X24,December!X24,January!X24,February!X24,March!X24,April!X24,May!X24,June!X24)</f>
        <v>0</v>
      </c>
      <c r="Y24" s="1">
        <f>SUM(July!Y24,August!Y24,September!Y24,October!Y24,November!Y24,December!Y24,January!Y24,February!Y24,March!Y24,April!Y24,May!Y24,June!Y24)</f>
        <v>0</v>
      </c>
      <c r="Z24" s="1">
        <f>SUM(July!Z24,August!Z24,September!Z24,October!Z24,November!Z24,December!Z24,January!Z24,February!Z24,March!Z24,April!Z24,May!Z24,June!Z24)</f>
        <v>0</v>
      </c>
      <c r="AA24" s="1">
        <f>SUM(July!AA24,August!AA24,September!AA24,October!AA24,November!AA24,December!AA24,January!AA24,February!AA24,March!AA24,April!AA24,May!AA24,June!AA24)</f>
        <v>0</v>
      </c>
      <c r="AB24" s="1">
        <f>SUM(July!AB24,August!AB24,September!AB24,October!AB24,November!AB24,December!AB24,January!AB24,February!AB24,March!AB24,April!AB24,May!AB24,June!AB24)</f>
        <v>0</v>
      </c>
      <c r="AC24" s="1">
        <f>SUM(July!AC24,August!AC24,September!AC24,October!AC24,November!AC24,December!AC24,January!AC24,February!AC24,March!AC24,April!AC24,May!AC24,June!AC24)</f>
        <v>0</v>
      </c>
      <c r="AD24" s="1">
        <f>SUM(July!AD24,August!AD24,September!AD24,October!AD24,November!AD24,December!AD24,January!AD24,February!AD24,March!AD24,April!AD24,May!AD24,June!AD24)</f>
        <v>88</v>
      </c>
      <c r="AE24" s="1">
        <f>SUM(July!AE24,August!AE24,September!AE24,October!AE24,November!AE24,December!AE24,January!AE24,February!AE24,March!AE24,April!AE24,May!AE24,June!AE24)</f>
        <v>0</v>
      </c>
      <c r="AF24" s="1">
        <f>SUM(July!AF24,August!AF24,September!AF24,October!AF24,November!AF24,December!AF24,January!AF24,February!AF24,March!AF24,April!AF24,May!AF24,June!AF24)</f>
        <v>0</v>
      </c>
      <c r="AG24" s="1">
        <f>SUM(July!AG24,August!AG24,September!AG24,October!AG24,November!AG24,December!AG24,January!AG24,February!AG24,March!AG24,April!AG24,May!AG24,June!AG24)</f>
        <v>0</v>
      </c>
      <c r="AH24" s="1">
        <f>SUM(July!AH24,August!AH24,September!AH24,October!AH24,November!AH24,December!AH24,January!AH24,February!AH24,March!AH24,April!AH24,May!AH24,June!AH24)</f>
        <v>0</v>
      </c>
      <c r="AI24" s="1">
        <f>SUM(July!AI24,August!AI24,September!AI24,October!AI24,November!AI24,December!AI24,January!AI24,February!AI24,March!AI24,April!AI24,May!AI24,June!AI24)</f>
        <v>0</v>
      </c>
      <c r="AJ24" s="1">
        <f>SUM(July!AJ24,August!AJ24,September!AJ24,October!AJ24,November!AJ24,December!AJ24,January!AJ24,February!AJ24,March!AJ24,April!AJ24,May!AJ24,June!AJ24)</f>
        <v>0</v>
      </c>
      <c r="AK24" s="1">
        <f>SUM(July!AK24,August!AK24,September!AK24,October!AK24,November!AK24,December!AK24,January!AK24,February!AK24,March!AK24,April!AK24,May!AK24,June!AK24)</f>
        <v>0</v>
      </c>
      <c r="AL24" s="1">
        <f>SUM(July!AL24,August!AL24,September!AL24,October!AL24,November!AL24,December!AL24,January!AL24,February!AL24,March!AL24,April!AL24,May!AL24,June!AL24)</f>
        <v>0</v>
      </c>
      <c r="AM24" s="1">
        <f>SUM(July!AM24,August!AM24,September!AN24,October!AM24,November!AM24,December!AM24,January!AM24,February!AM24,March!AM24,April!AM24,May!AM24,June!AM24)</f>
        <v>0</v>
      </c>
      <c r="AN24" s="1">
        <f>SUM(July!AN24,August!AN24,September!AM24,October!AN24,November!AN24,December!AN24,January!AN24,February!AN24,March!AN24,April!AN24,May!AN24,June!AN24)</f>
        <v>0</v>
      </c>
      <c r="AO24" s="1">
        <f>SUM(July!AO24,August!AO24,September!AO24,October!AO24,November!AO24,December!AO24,January!AO24,February!AO24,March!AO24,April!AO24,May!AO24,June!AO24)</f>
        <v>0</v>
      </c>
      <c r="AP24" s="1">
        <f>SUM(July!AP24,August!AP24,September!AP24,October!AP24,November!AP24,December!AP24,January!AP24,February!AP24,March!AP24,April!AP24,May!AP24,June!AP24)</f>
        <v>0</v>
      </c>
      <c r="AQ24" s="1">
        <f>SUM(July!AQ24,August!AQ24,September!AQ24,October!AQ24,November!AQ24,December!AQ24,January!AQ24,February!AQ24,March!AQ24,April!AQ24,May!AQ24,June!AQ24)</f>
        <v>14</v>
      </c>
      <c r="AR24" s="1">
        <f>SUM(July!AR24,August!AR24,September!AR24,October!AR24,November!AR24,December!AR24,January!AR24,February!AR24,March!AR24,April!AR24,May!AR24,June!AR24)</f>
        <v>9</v>
      </c>
      <c r="AS24" s="1">
        <f>SUM(July!AS24,August!AS24,September!AS24,October!AS24,November!AS24,December!AS24,January!AS24,February!AS24,March!AS24,April!AS24,May!AS24,June!AS24)</f>
        <v>0</v>
      </c>
      <c r="AT24" s="1">
        <f>SUM(July!AT24,August!AT24,September!AT24,October!AT24,November!AT24,December!AT24,January!AT24,February!AT24,March!AT24,April!AT24,May!AT24,June!AT24)</f>
        <v>12</v>
      </c>
      <c r="AU24" s="1">
        <f>SUM(July!AU24,August!AU24,September!AU24,October!AU24,November!AU24,December!AU24,January!AU24,February!AU24,March!AU24,April!AU24,May!AU24,June!AU24)</f>
        <v>14</v>
      </c>
      <c r="AV24" s="1">
        <f>SUM(July!AV24,August!AV24,September!AV24,October!AV24,November!AV24,December!AV24,January!AV24,February!AV24,March!AV24,April!AV24,May!AV24,June!AV24)</f>
        <v>27</v>
      </c>
      <c r="AW24" s="1">
        <f>SUM(July!AW24,August!AW24,September!AW24,October!AW24,November!AW24,December!AW24,January!AW24,February!AW24,March!AW24,April!AW24,May!AW24,June!AW24)</f>
        <v>0</v>
      </c>
      <c r="AX24" s="1">
        <f>SUM(July!AX24,August!AX24,September!AX24,October!AX24,November!AX24,December!AX24,January!AX24,February!AX24,March!AX24,April!AX24,May!AX24,June!AX24)</f>
        <v>4</v>
      </c>
      <c r="AY24" s="1">
        <f>SUM(July!AY24,August!AY24,September!AY24,October!AY24,November!AY24,December!AY24,January!AY24,February!AY24,March!AY24,April!AY24,May!AY24,June!AY24)</f>
        <v>0</v>
      </c>
      <c r="AZ24" s="1">
        <f>SUM(July!AZ24,August!AZ24,September!AZ24,October!AZ24,November!AZ24,December!AZ24,January!AZ24,February!AZ24,March!AZ24,April!AZ24,May!AZ24,June!AZ24)</f>
        <v>0</v>
      </c>
      <c r="BA24" s="1">
        <f>SUM(July!BA24,August!BA24,September!BA24,October!BA24,November!BA24,December!BA24,January!BA24,February!BA24,March!BA24,April!BA24,May!BA24,June!BA24)</f>
        <v>0</v>
      </c>
      <c r="BB24" s="1">
        <f>SUM(July!BB24,August!BB24,September!BB24,October!BB24,November!BB24,December!BB24,January!BB24,February!BB24,March!BB24,April!BB24,May!BB24,June!BB24)</f>
        <v>0</v>
      </c>
      <c r="BC24" s="1">
        <f>SUM(July!BC24,August!BC24,September!BC24,October!BC24,November!BC24,December!BC24,January!BC24,February!BC24,March!BC24,April!BC24,May!BC24,June!BC24)</f>
        <v>0</v>
      </c>
      <c r="BD24" s="1">
        <f>SUM(July!BD24,August!BD24,September!BD24,October!BD24,November!BD24,December!BD24,January!BD24,February!BD24,March!BD24,April!BD24,May!BD24,June!BD24)</f>
        <v>0</v>
      </c>
      <c r="BE24" s="1">
        <f>SUM(July!BE24,August!BE24,September!BE24,October!BE24,November!BE24,December!BE24,January!BE24,February!BE24,March!BE24,April!BE24,May!BE24,June!BE24)</f>
        <v>0</v>
      </c>
      <c r="BF24" s="1">
        <f>SUM(July!BF24,August!BF24,September!BF24,October!BF24,November!BF24,December!BF24,January!BF24,February!BF24,March!BF24,April!BF24,May!BF24,June!BF24)</f>
        <v>0</v>
      </c>
      <c r="BG24" s="1">
        <f>SUM(July!BG24,August!BG24,September!BG24,October!BG24,November!BG24,December!BG24,January!BG24,February!BG24,March!BG24,April!BG24,May!BG24,June!BG24)</f>
        <v>32</v>
      </c>
      <c r="BH24" s="1">
        <f>SUM(July!BH24,August!BH24,September!BH24,October!BH24,November!BH24,December!BH24,January!BH24,February!BH24,March!BH24,April!BH24,May!BH24,June!BH24)</f>
        <v>106</v>
      </c>
      <c r="BI24" s="1">
        <f>SUM(July!BI24,August!BI24,September!BI24,October!BI24,November!BI24,December!BI24,January!BI24,February!BI24,March!BI24,April!BI24,May!BI24,June!BI24)</f>
        <v>0</v>
      </c>
      <c r="BJ24" s="1">
        <f>SUM(July!BJ24,August!BJ24,September!BJ24,October!BJ24,November!BJ24,December!BJ24,January!BJ24,February!BJ24,March!BJ24,April!BJ24,May!BJ24,June!BJ24)</f>
        <v>0</v>
      </c>
      <c r="BK24" s="1">
        <f>SUM(July!BK24,August!BK24,September!BK24,October!BK24,November!BK24,December!BK24,January!BK24,February!BK24,March!BK24,April!BK24,May!BK24,June!BK24)</f>
        <v>0</v>
      </c>
      <c r="BL24" s="1">
        <f>SUM(July!BL24,August!BL24,September!BL24,October!BL24,November!BL24,December!BL24,January!BL24,February!BL24,March!BL24,April!BL24,May!BL24,June!BL24)</f>
        <v>0</v>
      </c>
      <c r="BM24" s="1">
        <f>SUM(July!BM24,August!BM24,September!BM24,October!BM24,November!BM24,December!BM24,January!BM24,February!BM24,March!BM24,April!BM24,May!BM24,June!BM24)</f>
        <v>0</v>
      </c>
      <c r="BN24" s="1">
        <f>SUM(July!BN24,August!BN24,September!BN24,October!BN24,November!BN24,December!BN24,January!BN24,February!BN24,March!BN24,April!BN24,May!BN24,June!BN24)</f>
        <v>0</v>
      </c>
      <c r="BO24" s="1">
        <f>SUM(July!BO24,August!BO24,September!BO24,October!BO24,November!BO24,December!BO24,January!BO24,February!BO24,March!BO24,April!BO24,May!BO24,June!BO24)</f>
        <v>0</v>
      </c>
      <c r="BP24" s="1">
        <f>SUM(July!BP24,August!BP24,September!BP24,October!BP24,November!BP24,December!BP24,January!BP24,February!BP24,March!BP24,April!BP24,May!BP24,June!BP24)</f>
        <v>0</v>
      </c>
      <c r="BQ24" s="1">
        <f>SUM(July!BQ24,August!BQ24,September!BQ24,October!BQ24,November!BQ24,December!BQ24,January!BQ24,February!BQ24,March!BQ24,April!BQ24,May!BQ24,June!BQ24)</f>
        <v>1</v>
      </c>
      <c r="BR24" s="1">
        <f>SUM(July!BR24,August!BR24,September!BR24,October!BR24,November!BR24,December!BR24,January!BR24,February!BR24,March!BR24,April!BR24,May!BR24,June!BR24)</f>
        <v>6</v>
      </c>
      <c r="BS24" s="1">
        <f>SUM(July!BS24,August!BS24,September!BS24,October!BS24,November!BS24,December!BS24,January!BS24,February!BS24,March!BS24,April!BS24,May!BS24,June!BS24)</f>
        <v>0</v>
      </c>
      <c r="BT24" s="1">
        <f>SUM(July!BT24,August!BT24,September!BT24,October!BT24,November!BT24,December!BT24,January!BT24,February!BT24,March!BT24,April!BT24,May!BT24,June!BT24)</f>
        <v>0</v>
      </c>
      <c r="BU24" s="1">
        <f>SUM(July!BU24,August!BU24,September!BU24,October!BU24,November!BU24,December!BU24,January!BU24,February!BU24,March!BU24,April!BU24,May!BU24,June!BU24)</f>
        <v>0</v>
      </c>
      <c r="BV24" s="1">
        <f>SUM(July!BV24,August!BV24,September!BV24,October!BV24,November!BV24,December!BV24,January!BV24,February!BV24,March!BV24,April!BV24,May!BV24,June!BV24)</f>
        <v>155</v>
      </c>
      <c r="BW24" s="1">
        <f>SUM(July!BW24,August!BW24,September!BW24,October!BW24,November!BW24,December!BW24,January!BW24,February!BW24,March!BW24,April!BW24,May!BW24,June!BW24)</f>
        <v>0</v>
      </c>
      <c r="BX24" s="1">
        <f>SUM(July!BX24,August!BX24,September!BX24,October!BX24,November!BX24,December!BX24,January!BX24,February!BX24,March!BX24,April!BX24,May!BX24,June!BX24)</f>
        <v>265</v>
      </c>
      <c r="BY24" s="1">
        <f>SUM(July!BY24,August!BY24,September!BY24,October!BY24,November!BY24,December!BY24,January!BY24,February!BY24,March!BY24,April!BY24,May!BY24,June!BY24)</f>
        <v>0</v>
      </c>
      <c r="BZ24" s="1">
        <f>SUM(July!BZ24,August!BZ24,September!BZ24,October!BZ24,November!BZ24,December!BZ24,January!BZ24,February!BZ24,March!BZ24,April!BZ24,May!BZ24,June!BZ24)</f>
        <v>10</v>
      </c>
      <c r="CA24" s="1">
        <f>SUM(July!CA24,August!CA24,September!CA24,October!CA24,November!CA24,December!CA24,January!CA24,February!CA24,March!CA24,April!CA24,May!CA24,June!CA24)</f>
        <v>0</v>
      </c>
      <c r="CB24" s="1">
        <f>SUM(July!CB24,August!CB24,September!CB24,October!CB24,November!CB24,December!CB24,January!CB24,February!CB24,March!CB24,April!CB24,May!CB24,June!CB24)</f>
        <v>0</v>
      </c>
      <c r="CC24" s="1">
        <f>SUM(July!CC24,August!CC24,September!CC24,October!CC24,November!CC24,December!CC24,January!CC24,February!CC24,March!CC24,April!CC24,May!CC24,June!CC24)</f>
        <v>15</v>
      </c>
      <c r="CD24" s="1">
        <f>SUM(July!CD24,August!CD24,September!CD24,October!CD24,November!CD24,December!CD24,January!CD24,February!CD24,March!CD24,April!CD24,May!CD24,June!CD24)</f>
        <v>0</v>
      </c>
      <c r="CE24" s="1">
        <f>SUM(July!CE24,August!CE24,September!CE24,October!CE24,November!CE24,December!CE24,January!CE24,February!CE24,March!CE24,April!CE24,May!CE24,June!CE24)</f>
        <v>0</v>
      </c>
      <c r="CF24" s="1">
        <f>SUM(July!CF24,August!CF24,September!CF24,October!CF24,November!CF24,December!CF24,January!CF24,February!CF24,March!CF24,April!CF24,May!CF24,June!CF24)</f>
        <v>0</v>
      </c>
      <c r="CG24" s="1">
        <f>SUM(July!CG24,August!CG24,September!CG24,October!CG24,November!CG24,December!CG24,January!CG24,February!CG24,March!CG24,April!CG24,May!CG24,June!CG24)</f>
        <v>0</v>
      </c>
      <c r="CH24" s="1">
        <f>SUM(July!CH24,August!CH24,September!CH24,October!CH24,November!CH24,December!CH24,January!CH24,February!CH24,March!CH24,April!CH24,May!CH24,June!CH24)</f>
        <v>71</v>
      </c>
      <c r="CI24" s="2">
        <f>SUM(C24:CH24)</f>
        <v>853</v>
      </c>
    </row>
    <row r="25" spans="1:87" x14ac:dyDescent="0.2">
      <c r="A25" s="1" t="s">
        <v>40</v>
      </c>
      <c r="B25" s="1"/>
      <c r="C25" s="1">
        <f>SUM(July!C25,August!C25,September!C25,October!C25,November!C25,December!C25,January!C25,February!C25,March!C25,April!C25,May!C25,June!C25)</f>
        <v>0</v>
      </c>
      <c r="D25" s="1">
        <f>SUM(July!D25,August!D25,September!D25,October!D25,November!D25,December!D25,January!D25,February!D25,March!D25,April!D25,May!D25,June!D25)</f>
        <v>0</v>
      </c>
      <c r="E25" s="1">
        <f>SUM(July!E25,August!E25,September!E25,October!E25,November!E25,December!E25,January!E25,February!E25,March!E25,April!E25,May!E25,June!E25)</f>
        <v>0</v>
      </c>
      <c r="F25" s="1">
        <f>SUM(July!F25,August!F25,September!F25,October!F25,November!F25,December!F25,January!F25,February!F25,March!F25,April!F25,May!F25,June!F25)</f>
        <v>0</v>
      </c>
      <c r="G25" s="1">
        <f>SUM(July!G25,August!G25,September!G25,October!G25,November!G25,December!G25,January!G25,February!G25,March!G25,April!G25,May!G25,June!G25)</f>
        <v>6</v>
      </c>
      <c r="H25" s="1">
        <f>SUM(July!H25,August!H25,September!H25,October!H25,November!H25,December!H25,January!H25,February!H25,March!H25,April!H25,May!H25,June!H25)</f>
        <v>0</v>
      </c>
      <c r="I25" s="1">
        <f>SUM(July!I25,August!I25,September!I25,October!I25,November!I25,December!I25,January!I25,February!I25,March!I25,April!I25,May!I25,June!I25)</f>
        <v>0</v>
      </c>
      <c r="J25" s="1">
        <f>SUM(July!J25,August!J25,September!J25,October!J25,November!J25,December!J25,January!J25,February!J25,March!J25,April!J25,May!J25,June!J25)</f>
        <v>4</v>
      </c>
      <c r="K25" s="1">
        <f>SUM(July!K25,August!K25,September!K25,October!K25,November!K25,December!K25,January!K25,February!K25,March!K25,April!K25,May!K25,June!K25)</f>
        <v>0</v>
      </c>
      <c r="L25" s="1">
        <f>SUM(July!L25,August!L25,September!L25,October!L25,November!L25,December!L25,January!L25,February!L25,March!L25,April!L25,May!L25,June!L25)</f>
        <v>1</v>
      </c>
      <c r="M25" s="1">
        <f>SUM(July!M25,August!M25,September!M25,October!M25,November!M25,December!M25,January!M25,February!M25,March!M25,April!M25,May!M25,June!M25)</f>
        <v>22</v>
      </c>
      <c r="N25" s="1">
        <f>SUM(July!N25,August!N25,September!N25,October!N25,November!N25,December!N25,January!N25,February!N25,March!N25,April!N25,May!N25,June!N25)</f>
        <v>0</v>
      </c>
      <c r="O25" s="1">
        <f>SUM(July!O25,August!O25,September!O25,October!O25,November!O25,December!O25,January!O25,February!O25,March!O25,April!O25,May!O25,June!O25)</f>
        <v>0</v>
      </c>
      <c r="P25" s="1">
        <f>SUM(July!P25,August!P25,September!P25,October!P25,November!P25,December!P25,January!P25,February!P25,March!P25,April!P25,May!P25,June!P25)</f>
        <v>0</v>
      </c>
      <c r="Q25" s="1">
        <f>SUM(July!Q25,August!Q25,September!Q25,October!Q25,November!Q25,December!Q25,January!Q25,February!Q25,March!Q25,April!Q25,May!Q25,June!Q25)</f>
        <v>0</v>
      </c>
      <c r="R25" s="1">
        <f>SUM(July!R25,August!R25,September!R25,October!R25,November!R25,December!R25,January!R25,February!R25,March!R25,April!R25,May!R25,June!R25)</f>
        <v>0</v>
      </c>
      <c r="S25" s="1">
        <f>SUM(July!S25,August!S25,September!S25,October!S25,November!S25,December!S25,January!S25,February!S25,March!S25,April!S25,May!S25,June!S25)</f>
        <v>0</v>
      </c>
      <c r="T25" s="1">
        <f>SUM(July!T25,August!T25,September!T25,October!T25,November!T25,December!T25,January!T25,February!T25,March!T25,April!T25,May!T25,June!T25)</f>
        <v>0</v>
      </c>
      <c r="U25" s="1">
        <f>SUM(July!U25,August!U25,September!U25,October!U25,November!U25,December!U25,January!U25,February!U25,March!U25,April!U25,May!U25,June!U25)</f>
        <v>0</v>
      </c>
      <c r="V25" s="1">
        <f>SUM(July!V25,August!V25,September!V25,October!V25,November!V25,December!V25,January!V25,February!V25,March!V25,April!V25,May!V25,June!V25)</f>
        <v>0</v>
      </c>
      <c r="W25" s="1">
        <f>SUM(July!W25,August!W25,September!W25,October!W25,November!W25,December!W25,January!W25,February!W25,March!W25,April!W25,May!W25,June!W25)</f>
        <v>0</v>
      </c>
      <c r="X25" s="1">
        <f>SUM(July!X25,August!X25,September!X25,October!X25,November!X25,December!X25,January!X25,February!X25,March!X25,April!X25,May!X25,June!X25)</f>
        <v>0</v>
      </c>
      <c r="Y25" s="1">
        <f>SUM(July!Y25,August!Y25,September!Y25,October!Y25,November!Y25,December!Y25,January!Y25,February!Y25,March!Y25,April!Y25,May!Y25,June!Y25)</f>
        <v>0</v>
      </c>
      <c r="Z25" s="1">
        <f>SUM(July!Z25,August!Z25,September!Z25,October!Z25,November!Z25,December!Z25,January!Z25,February!Z25,March!Z25,April!Z25,May!Z25,June!Z25)</f>
        <v>0</v>
      </c>
      <c r="AA25" s="1">
        <f>SUM(July!AA25,August!AA25,September!AA25,October!AA25,November!AA25,December!AA25,January!AA25,February!AA25,March!AA25,April!AA25,May!AA25,June!AA25)</f>
        <v>0</v>
      </c>
      <c r="AB25" s="1">
        <f>SUM(July!AB25,August!AB25,September!AB25,October!AB25,November!AB25,December!AB25,January!AB25,February!AB25,March!AB25,April!AB25,May!AB25,June!AB25)</f>
        <v>0</v>
      </c>
      <c r="AC25" s="1">
        <f>SUM(July!AC25,August!AC25,September!AC25,October!AC25,November!AC25,December!AC25,January!AC25,February!AC25,March!AC25,April!AC25,May!AC25,June!AC25)</f>
        <v>0</v>
      </c>
      <c r="AD25" s="1">
        <f>SUM(July!AD25,August!AD25,September!AD25,October!AD25,November!AD25,December!AD25,January!AD25,February!AD25,March!AD25,April!AD25,May!AD25,June!AD25)</f>
        <v>67</v>
      </c>
      <c r="AE25" s="1">
        <f>SUM(July!AE25,August!AE25,September!AE25,October!AE25,November!AE25,December!AE25,January!AE25,February!AE25,March!AE25,April!AE25,May!AE25,June!AE25)</f>
        <v>0</v>
      </c>
      <c r="AF25" s="1">
        <f>SUM(July!AF25,August!AF25,September!AF25,October!AF25,November!AF25,December!AF25,January!AF25,February!AF25,March!AF25,April!AF25,May!AF25,June!AF25)</f>
        <v>0</v>
      </c>
      <c r="AG25" s="1">
        <f>SUM(July!AG25,August!AG25,September!AG25,October!AG25,November!AG25,December!AG25,January!AG25,February!AG25,March!AG25,April!AG25,May!AG25,June!AG25)</f>
        <v>0</v>
      </c>
      <c r="AH25" s="1">
        <f>SUM(July!AH25,August!AH25,September!AH25,October!AH25,November!AH25,December!AH25,January!AH25,February!AH25,March!AH25,April!AH25,May!AH25,June!AH25)</f>
        <v>0</v>
      </c>
      <c r="AI25" s="1">
        <f>SUM(July!AI25,August!AI25,September!AI25,October!AI25,November!AI25,December!AI25,January!AI25,February!AI25,March!AI25,April!AI25,May!AI25,June!AI25)</f>
        <v>0</v>
      </c>
      <c r="AJ25" s="1">
        <f>SUM(July!AJ25,August!AJ25,September!AJ25,October!AJ25,November!AJ25,December!AJ25,January!AJ25,February!AJ25,March!AJ25,April!AJ25,May!AJ25,June!AJ25)</f>
        <v>1</v>
      </c>
      <c r="AK25" s="1">
        <f>SUM(July!AK25,August!AK25,September!AK25,October!AK25,November!AK25,December!AK25,January!AK25,February!AK25,March!AK25,April!AK25,May!AK25,June!AK25)</f>
        <v>0</v>
      </c>
      <c r="AL25" s="1">
        <f>SUM(July!AL25,August!AL25,September!AL25,October!AL25,November!AL25,December!AL25,January!AL25,February!AL25,March!AL25,April!AL25,May!AL25,June!AL25)</f>
        <v>0</v>
      </c>
      <c r="AM25" s="1">
        <f>SUM(July!AM25,August!AM25,September!AN25,October!AM25,November!AM25,December!AM25,January!AM25,February!AM25,March!AM25,April!AM25,May!AM25,June!AM25)</f>
        <v>0</v>
      </c>
      <c r="AN25" s="1">
        <f>SUM(July!AN25,August!AN25,September!AM25,October!AN25,November!AN25,December!AN25,January!AN25,February!AN25,March!AN25,April!AN25,May!AN25,June!AN25)</f>
        <v>0</v>
      </c>
      <c r="AO25" s="1">
        <f>SUM(July!AO25,August!AO25,September!AO25,October!AO25,November!AO25,December!AO25,January!AO25,February!AO25,March!AO25,April!AO25,May!AO25,June!AO25)</f>
        <v>0</v>
      </c>
      <c r="AP25" s="1">
        <f>SUM(July!AP25,August!AP25,September!AP25,October!AP25,November!AP25,December!AP25,January!AP25,February!AP25,March!AP25,April!AP25,May!AP25,June!AP25)</f>
        <v>0</v>
      </c>
      <c r="AQ25" s="1">
        <f>SUM(July!AQ25,August!AQ25,September!AQ25,October!AQ25,November!AQ25,December!AQ25,January!AQ25,February!AQ25,March!AQ25,April!AQ25,May!AQ25,June!AQ25)</f>
        <v>26</v>
      </c>
      <c r="AR25" s="1">
        <f>SUM(July!AR25,August!AR25,September!AR25,October!AR25,November!AR25,December!AR25,January!AR25,February!AR25,March!AR25,April!AR25,May!AR25,June!AR25)</f>
        <v>75</v>
      </c>
      <c r="AS25" s="1">
        <f>SUM(July!AS25,August!AS25,September!AS25,October!AS25,November!AS25,December!AS25,January!AS25,February!AS25,March!AS25,April!AS25,May!AS25,June!AS25)</f>
        <v>0</v>
      </c>
      <c r="AT25" s="1">
        <f>SUM(July!AT25,August!AT25,September!AT25,October!AT25,November!AT25,December!AT25,January!AT25,February!AT25,March!AT25,April!AT25,May!AT25,June!AT25)</f>
        <v>1300</v>
      </c>
      <c r="AU25" s="1">
        <f>SUM(July!AU25,August!AU25,September!AU25,October!AU25,November!AU25,December!AU25,January!AU25,February!AU25,March!AU25,April!AU25,May!AU25,June!AU25)</f>
        <v>25</v>
      </c>
      <c r="AV25" s="1">
        <f>SUM(July!AV25,August!AV25,September!AV25,October!AV25,November!AV25,December!AV25,January!AV25,February!AV25,March!AV25,April!AV25,May!AV25,June!AV25)</f>
        <v>348</v>
      </c>
      <c r="AW25" s="1">
        <f>SUM(July!AW25,August!AW25,September!AW25,October!AW25,November!AW25,December!AW25,January!AW25,February!AW25,March!AW25,April!AW25,May!AW25,June!AW25)</f>
        <v>0</v>
      </c>
      <c r="AX25" s="1">
        <f>SUM(July!AX25,August!AX25,September!AX25,October!AX25,November!AX25,December!AX25,January!AX25,February!AX25,March!AX25,April!AX25,May!AX25,June!AX25)</f>
        <v>6</v>
      </c>
      <c r="AY25" s="1">
        <f>SUM(July!AY25,August!AY25,September!AY25,October!AY25,November!AY25,December!AY25,January!AY25,February!AY25,March!AY25,April!AY25,May!AY25,June!AY25)</f>
        <v>0</v>
      </c>
      <c r="AZ25" s="1">
        <f>SUM(July!AZ25,August!AZ25,September!AZ25,October!AZ25,November!AZ25,December!AZ25,January!AZ25,February!AZ25,March!AZ25,April!AZ25,May!AZ25,June!AZ25)</f>
        <v>0</v>
      </c>
      <c r="BA25" s="1">
        <f>SUM(July!BA25,August!BA25,September!BA25,October!BA25,November!BA25,December!BA25,January!BA25,February!BA25,March!BA25,April!BA25,May!BA25,June!BA25)</f>
        <v>0</v>
      </c>
      <c r="BB25" s="1">
        <f>SUM(July!BB25,August!BB25,September!BB25,October!BB25,November!BB25,December!BB25,January!BB25,February!BB25,March!BB25,April!BB25,May!BB25,June!BB25)</f>
        <v>0</v>
      </c>
      <c r="BC25" s="1">
        <f>SUM(July!BC25,August!BC25,September!BC25,October!BC25,November!BC25,December!BC25,January!BC25,February!BC25,March!BC25,April!BC25,May!BC25,June!BC25)</f>
        <v>0</v>
      </c>
      <c r="BD25" s="1">
        <f>SUM(July!BD25,August!BD25,September!BD25,October!BD25,November!BD25,December!BD25,January!BD25,February!BD25,March!BD25,April!BD25,May!BD25,June!BD25)</f>
        <v>0</v>
      </c>
      <c r="BE25" s="1">
        <f>SUM(July!BE25,August!BE25,September!BE25,October!BE25,November!BE25,December!BE25,January!BE25,February!BE25,March!BE25,April!BE25,May!BE25,June!BE25)</f>
        <v>0</v>
      </c>
      <c r="BF25" s="1">
        <f>SUM(July!BF25,August!BF25,September!BF25,October!BF25,November!BF25,December!BF25,January!BF25,February!BF25,March!BF25,April!BF25,May!BF25,June!BF25)</f>
        <v>0</v>
      </c>
      <c r="BG25" s="1">
        <f>SUM(July!BG25,August!BG25,September!BG25,October!BG25,November!BG25,December!BG25,January!BG25,February!BG25,March!BG25,April!BG25,May!BG25,June!BG25)</f>
        <v>654</v>
      </c>
      <c r="BH25" s="1">
        <f>SUM(July!BH25,August!BH25,September!BH25,October!BH25,November!BH25,December!BH25,January!BH25,February!BH25,March!BH25,April!BH25,May!BH25,June!BH25)</f>
        <v>65</v>
      </c>
      <c r="BI25" s="1">
        <f>SUM(July!BI25,August!BI25,September!BI25,October!BI25,November!BI25,December!BI25,January!BI25,February!BI25,March!BI25,April!BI25,May!BI25,June!BI25)</f>
        <v>0</v>
      </c>
      <c r="BJ25" s="1">
        <f>SUM(July!BJ25,August!BJ25,September!BJ25,October!BJ25,November!BJ25,December!BJ25,January!BJ25,February!BJ25,March!BJ25,April!BJ25,May!BJ25,June!BJ25)</f>
        <v>0</v>
      </c>
      <c r="BK25" s="1">
        <f>SUM(July!BK25,August!BK25,September!BK25,October!BK25,November!BK25,December!BK25,January!BK25,February!BK25,March!BK25,April!BK25,May!BK25,June!BK25)</f>
        <v>1</v>
      </c>
      <c r="BL25" s="1">
        <f>SUM(July!BL25,August!BL25,September!BL25,October!BL25,November!BL25,December!BL25,January!BL25,February!BL25,March!BL25,April!BL25,May!BL25,June!BL25)</f>
        <v>14</v>
      </c>
      <c r="BM25" s="1">
        <f>SUM(July!BM25,August!BM25,September!BM25,October!BM25,November!BM25,December!BM25,January!BM25,February!BM25,March!BM25,April!BM25,May!BM25,June!BM25)</f>
        <v>0</v>
      </c>
      <c r="BN25" s="1">
        <f>SUM(July!BN25,August!BN25,September!BN25,October!BN25,November!BN25,December!BN25,January!BN25,February!BN25,March!BN25,April!BN25,May!BN25,June!BN25)</f>
        <v>0</v>
      </c>
      <c r="BO25" s="1">
        <f>SUM(July!BO25,August!BO25,September!BO25,October!BO25,November!BO25,December!BO25,January!BO25,February!BO25,March!BO25,April!BO25,May!BO25,June!BO25)</f>
        <v>0</v>
      </c>
      <c r="BP25" s="1">
        <f>SUM(July!BP25,August!BP25,September!BP25,October!BP25,November!BP25,December!BP25,January!BP25,February!BP25,March!BP25,April!BP25,May!BP25,June!BP25)</f>
        <v>0</v>
      </c>
      <c r="BQ25" s="1">
        <f>SUM(July!BQ25,August!BQ25,September!BQ25,October!BQ25,November!BQ25,December!BQ25,January!BQ25,February!BQ25,March!BQ25,April!BQ25,May!BQ25,June!BQ25)</f>
        <v>9</v>
      </c>
      <c r="BR25" s="1">
        <f>SUM(July!BR25,August!BR25,September!BR25,October!BR25,November!BR25,December!BR25,January!BR25,February!BR25,March!BR25,April!BR25,May!BR25,June!BR25)</f>
        <v>232</v>
      </c>
      <c r="BS25" s="1">
        <f>SUM(July!BS25,August!BS25,September!BS25,October!BS25,November!BS25,December!BS25,January!BS25,February!BS25,March!BS25,April!BS25,May!BS25,June!BS25)</f>
        <v>0</v>
      </c>
      <c r="BT25" s="1">
        <f>SUM(July!BT25,August!BT25,September!BT25,October!BT25,November!BT25,December!BT25,January!BT25,February!BT25,March!BT25,April!BT25,May!BT25,June!BT25)</f>
        <v>0</v>
      </c>
      <c r="BU25" s="1">
        <f>SUM(July!BU25,August!BU25,September!BU25,October!BU25,November!BU25,December!BU25,January!BU25,February!BU25,March!BU25,April!BU25,May!BU25,June!BU25)</f>
        <v>0</v>
      </c>
      <c r="BV25" s="1">
        <f>SUM(July!BV25,August!BV25,September!BV25,October!BV25,November!BV25,December!BV25,January!BV25,February!BV25,March!BV25,April!BV25,May!BV25,June!BV25)</f>
        <v>590</v>
      </c>
      <c r="BW25" s="1">
        <f>SUM(July!BW25,August!BW25,September!BW25,October!BW25,November!BW25,December!BW25,January!BW25,February!BW25,March!BW25,April!BW25,May!BW25,June!BW25)</f>
        <v>0</v>
      </c>
      <c r="BX25" s="1">
        <f>SUM(July!BX25,August!BX25,September!BX25,October!BX25,November!BX25,December!BX25,January!BX25,February!BX25,March!BX25,April!BX25,May!BX25,June!BX25)</f>
        <v>879</v>
      </c>
      <c r="BY25" s="1">
        <f>SUM(July!BY25,August!BY25,September!BY25,October!BY25,November!BY25,December!BY25,January!BY25,February!BY25,March!BY25,April!BY25,May!BY25,June!BY25)</f>
        <v>0</v>
      </c>
      <c r="BZ25" s="1">
        <f>SUM(July!BZ25,August!BZ25,September!BZ25,October!BZ25,November!BZ25,December!BZ25,January!BZ25,February!BZ25,March!BZ25,April!BZ25,May!BZ25,June!BZ25)</f>
        <v>1386</v>
      </c>
      <c r="CA25" s="1">
        <f>SUM(July!CA25,August!CA25,September!CA25,October!CA25,November!CA25,December!CA25,January!CA25,February!CA25,March!CA25,April!CA25,May!CA25,June!CA25)</f>
        <v>0</v>
      </c>
      <c r="CB25" s="1">
        <f>SUM(July!CB25,August!CB25,September!CB25,October!CB25,November!CB25,December!CB25,January!CB25,February!CB25,March!CB25,April!CB25,May!CB25,June!CB25)</f>
        <v>0</v>
      </c>
      <c r="CC25" s="1">
        <f>SUM(July!CC25,August!CC25,September!CC25,October!CC25,November!CC25,December!CC25,January!CC25,February!CC25,March!CC25,April!CC25,May!CC25,June!CC25)</f>
        <v>4196</v>
      </c>
      <c r="CD25" s="1">
        <f>SUM(July!CD25,August!CD25,September!CD25,October!CD25,November!CD25,December!CD25,January!CD25,February!CD25,March!CD25,April!CD25,May!CD25,June!CD25)</f>
        <v>0</v>
      </c>
      <c r="CE25" s="1">
        <f>SUM(July!CE25,August!CE25,September!CE25,October!CE25,November!CE25,December!CE25,January!CE25,February!CE25,March!CE25,April!CE25,May!CE25,June!CE25)</f>
        <v>0</v>
      </c>
      <c r="CF25" s="1">
        <f>SUM(July!CF25,August!CF25,September!CF25,October!CF25,November!CF25,December!CF25,January!CF25,February!CF25,March!CF25,April!CF25,May!CF25,June!CF25)</f>
        <v>0</v>
      </c>
      <c r="CG25" s="1">
        <f>SUM(July!CG25,August!CG25,September!CG25,October!CG25,November!CG25,December!CG25,January!CG25,February!CG25,March!CG25,April!CG25,May!CG25,June!CG25)</f>
        <v>0</v>
      </c>
      <c r="CH25" s="1">
        <f>SUM(July!CH25,August!CH25,September!CH25,October!CH25,November!CH25,December!CH25,January!CH25,February!CH25,March!CH25,April!CH25,May!CH25,June!CH25)</f>
        <v>37</v>
      </c>
      <c r="CI25" s="2">
        <f>SUM(C25:CH25)</f>
        <v>9944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 t="shared" ref="E26:BX26" si="48">SUM(E24:E25)</f>
        <v>0</v>
      </c>
      <c r="F26" s="1">
        <f t="shared" si="48"/>
        <v>0</v>
      </c>
      <c r="G26" s="1">
        <f t="shared" si="48"/>
        <v>10</v>
      </c>
      <c r="H26" s="1">
        <f t="shared" si="48"/>
        <v>0</v>
      </c>
      <c r="I26" s="1">
        <f t="shared" si="48"/>
        <v>0</v>
      </c>
      <c r="J26" s="1">
        <f t="shared" si="48"/>
        <v>10</v>
      </c>
      <c r="K26" s="1">
        <f t="shared" si="48"/>
        <v>0</v>
      </c>
      <c r="L26" s="1">
        <f t="shared" si="48"/>
        <v>8</v>
      </c>
      <c r="M26" s="1">
        <f t="shared" si="48"/>
        <v>28</v>
      </c>
      <c r="N26" s="1">
        <f t="shared" si="48"/>
        <v>0</v>
      </c>
      <c r="O26" s="1">
        <f t="shared" si="48"/>
        <v>1</v>
      </c>
      <c r="P26" s="1">
        <f t="shared" ref="P26" si="49">SUM(P24:P25)</f>
        <v>0</v>
      </c>
      <c r="Q26" s="1">
        <f t="shared" si="48"/>
        <v>0</v>
      </c>
      <c r="R26" s="1">
        <f t="shared" si="48"/>
        <v>0</v>
      </c>
      <c r="S26" s="1">
        <f>SUM(S24:S25)</f>
        <v>0</v>
      </c>
      <c r="T26" s="1">
        <f t="shared" si="48"/>
        <v>0</v>
      </c>
      <c r="U26" s="1">
        <f t="shared" si="48"/>
        <v>0</v>
      </c>
      <c r="V26" s="1">
        <f t="shared" si="48"/>
        <v>0</v>
      </c>
      <c r="W26" s="1">
        <f t="shared" si="48"/>
        <v>0</v>
      </c>
      <c r="X26" s="1">
        <f t="shared" si="48"/>
        <v>0</v>
      </c>
      <c r="Y26" s="1">
        <f t="shared" si="48"/>
        <v>0</v>
      </c>
      <c r="Z26" s="1">
        <f t="shared" ref="Z26" si="50">SUM(Z24:Z25)</f>
        <v>0</v>
      </c>
      <c r="AA26" s="1">
        <f t="shared" si="48"/>
        <v>0</v>
      </c>
      <c r="AB26" s="1">
        <f t="shared" si="48"/>
        <v>0</v>
      </c>
      <c r="AC26" s="1">
        <f t="shared" si="48"/>
        <v>0</v>
      </c>
      <c r="AD26" s="1">
        <f t="shared" si="48"/>
        <v>155</v>
      </c>
      <c r="AE26" s="1">
        <f t="shared" si="48"/>
        <v>0</v>
      </c>
      <c r="AF26" s="1">
        <f t="shared" si="48"/>
        <v>0</v>
      </c>
      <c r="AG26" s="1">
        <f t="shared" si="48"/>
        <v>0</v>
      </c>
      <c r="AH26" s="1">
        <f t="shared" si="48"/>
        <v>0</v>
      </c>
      <c r="AI26" s="1">
        <f t="shared" si="48"/>
        <v>0</v>
      </c>
      <c r="AJ26" s="1">
        <f t="shared" si="48"/>
        <v>1</v>
      </c>
      <c r="AK26" s="1">
        <f t="shared" si="48"/>
        <v>0</v>
      </c>
      <c r="AL26" s="1">
        <f t="shared" si="48"/>
        <v>0</v>
      </c>
      <c r="AM26" s="1">
        <f t="shared" si="48"/>
        <v>0</v>
      </c>
      <c r="AN26" s="1">
        <f t="shared" ref="AN26:AO26" si="51">SUM(AN24:AN25)</f>
        <v>0</v>
      </c>
      <c r="AO26" s="1">
        <f t="shared" si="51"/>
        <v>0</v>
      </c>
      <c r="AP26" s="1">
        <f t="shared" si="48"/>
        <v>0</v>
      </c>
      <c r="AQ26" s="1">
        <f t="shared" si="48"/>
        <v>40</v>
      </c>
      <c r="AR26" s="1">
        <f t="shared" si="48"/>
        <v>84</v>
      </c>
      <c r="AS26" s="1">
        <f t="shared" si="48"/>
        <v>0</v>
      </c>
      <c r="AT26" s="1">
        <f t="shared" si="48"/>
        <v>1312</v>
      </c>
      <c r="AU26" s="1">
        <f t="shared" si="48"/>
        <v>39</v>
      </c>
      <c r="AV26" s="1">
        <f t="shared" si="48"/>
        <v>375</v>
      </c>
      <c r="AW26" s="1">
        <f t="shared" si="48"/>
        <v>0</v>
      </c>
      <c r="AX26" s="1">
        <f t="shared" ref="AX26" si="52">SUM(AX24:AX25)</f>
        <v>10</v>
      </c>
      <c r="AY26" s="1">
        <f t="shared" si="48"/>
        <v>0</v>
      </c>
      <c r="AZ26" s="1">
        <f t="shared" si="48"/>
        <v>0</v>
      </c>
      <c r="BA26" s="1">
        <f t="shared" ref="BA26" si="53">SUM(BA24:BA25)</f>
        <v>0</v>
      </c>
      <c r="BB26" s="1">
        <f t="shared" si="48"/>
        <v>0</v>
      </c>
      <c r="BC26" s="1">
        <f t="shared" ref="BC26" si="54">SUM(BC24:BC25)</f>
        <v>0</v>
      </c>
      <c r="BD26" s="1">
        <f t="shared" ref="BD26" si="55">SUM(BD24:BD25)</f>
        <v>0</v>
      </c>
      <c r="BE26" s="1">
        <f t="shared" si="48"/>
        <v>0</v>
      </c>
      <c r="BF26" s="1">
        <f t="shared" si="48"/>
        <v>0</v>
      </c>
      <c r="BG26" s="1">
        <f t="shared" si="48"/>
        <v>686</v>
      </c>
      <c r="BH26" s="1">
        <f t="shared" si="48"/>
        <v>171</v>
      </c>
      <c r="BI26" s="1">
        <f t="shared" si="48"/>
        <v>0</v>
      </c>
      <c r="BJ26" s="1">
        <f t="shared" ref="BJ26" si="56">SUM(BJ24:BJ25)</f>
        <v>0</v>
      </c>
      <c r="BK26" s="1">
        <f t="shared" si="48"/>
        <v>1</v>
      </c>
      <c r="BL26" s="1">
        <f t="shared" si="48"/>
        <v>14</v>
      </c>
      <c r="BM26" s="1">
        <f t="shared" si="48"/>
        <v>0</v>
      </c>
      <c r="BN26" s="1">
        <f t="shared" si="48"/>
        <v>0</v>
      </c>
      <c r="BO26" s="1">
        <f t="shared" si="48"/>
        <v>0</v>
      </c>
      <c r="BP26" s="1">
        <f t="shared" si="48"/>
        <v>0</v>
      </c>
      <c r="BQ26" s="1">
        <f>SUM(BQ24:BQ25)</f>
        <v>10</v>
      </c>
      <c r="BR26" s="1">
        <f t="shared" si="48"/>
        <v>238</v>
      </c>
      <c r="BS26" s="1">
        <f t="shared" si="48"/>
        <v>0</v>
      </c>
      <c r="BT26" s="1">
        <f t="shared" si="48"/>
        <v>0</v>
      </c>
      <c r="BU26" s="1">
        <f t="shared" ref="BU26" si="57">SUM(BU24:BU25)</f>
        <v>0</v>
      </c>
      <c r="BV26" s="1">
        <f t="shared" si="48"/>
        <v>745</v>
      </c>
      <c r="BW26" s="1">
        <f t="shared" si="48"/>
        <v>0</v>
      </c>
      <c r="BX26" s="1">
        <f t="shared" si="48"/>
        <v>1144</v>
      </c>
      <c r="BY26" s="1">
        <f t="shared" ref="BY26:CH26" si="58">SUM(BY24:BY25)</f>
        <v>0</v>
      </c>
      <c r="BZ26" s="1">
        <f t="shared" si="58"/>
        <v>1396</v>
      </c>
      <c r="CA26" s="1">
        <f t="shared" si="58"/>
        <v>0</v>
      </c>
      <c r="CB26" s="1">
        <f t="shared" si="58"/>
        <v>0</v>
      </c>
      <c r="CC26" s="1">
        <f t="shared" si="58"/>
        <v>4211</v>
      </c>
      <c r="CD26" s="1">
        <f t="shared" si="58"/>
        <v>0</v>
      </c>
      <c r="CE26" s="1">
        <f t="shared" ref="CE26" si="59">SUM(CE24:CE25)</f>
        <v>0</v>
      </c>
      <c r="CF26" s="1">
        <f t="shared" si="58"/>
        <v>0</v>
      </c>
      <c r="CG26" s="1">
        <f t="shared" si="58"/>
        <v>0</v>
      </c>
      <c r="CH26" s="1">
        <f t="shared" si="58"/>
        <v>108</v>
      </c>
      <c r="CI26" s="2">
        <f>SUM(C26:CH26)</f>
        <v>10797</v>
      </c>
    </row>
    <row r="27" spans="1:87" x14ac:dyDescent="0.2">
      <c r="A27" s="6" t="s">
        <v>42</v>
      </c>
      <c r="B27" s="6"/>
      <c r="C27" s="1">
        <f>SUM(C22,C26)</f>
        <v>86</v>
      </c>
      <c r="D27" s="1">
        <f>SUM(D22,D26)</f>
        <v>380</v>
      </c>
      <c r="E27" s="1">
        <f t="shared" ref="E27:BX27" si="60">SUM(E22,E26)</f>
        <v>107</v>
      </c>
      <c r="F27" s="1">
        <f t="shared" si="60"/>
        <v>94</v>
      </c>
      <c r="G27" s="1">
        <f t="shared" si="60"/>
        <v>152</v>
      </c>
      <c r="H27" s="1">
        <f t="shared" si="60"/>
        <v>3538</v>
      </c>
      <c r="I27" s="1">
        <f t="shared" si="60"/>
        <v>218</v>
      </c>
      <c r="J27" s="1">
        <f t="shared" si="60"/>
        <v>159</v>
      </c>
      <c r="K27" s="1">
        <f t="shared" si="60"/>
        <v>357</v>
      </c>
      <c r="L27" s="1">
        <f t="shared" si="60"/>
        <v>180</v>
      </c>
      <c r="M27" s="1">
        <f t="shared" si="60"/>
        <v>343</v>
      </c>
      <c r="N27" s="1">
        <f t="shared" si="60"/>
        <v>95</v>
      </c>
      <c r="O27" s="1">
        <f t="shared" si="60"/>
        <v>211</v>
      </c>
      <c r="P27" s="1">
        <f t="shared" ref="P27" si="61">SUM(P22,P26)</f>
        <v>693</v>
      </c>
      <c r="Q27" s="1">
        <f t="shared" si="60"/>
        <v>181</v>
      </c>
      <c r="R27" s="1">
        <f t="shared" si="60"/>
        <v>108</v>
      </c>
      <c r="S27" s="1">
        <f>SUM(S22,S26)</f>
        <v>230</v>
      </c>
      <c r="T27" s="1">
        <f t="shared" si="60"/>
        <v>115</v>
      </c>
      <c r="U27" s="1">
        <f t="shared" si="60"/>
        <v>198</v>
      </c>
      <c r="V27" s="1">
        <f t="shared" si="60"/>
        <v>75</v>
      </c>
      <c r="W27" s="1">
        <f t="shared" si="60"/>
        <v>24</v>
      </c>
      <c r="X27" s="1">
        <f t="shared" si="60"/>
        <v>213</v>
      </c>
      <c r="Y27" s="1">
        <f t="shared" si="60"/>
        <v>150</v>
      </c>
      <c r="Z27" s="1">
        <f t="shared" ref="Z27" si="62">SUM(Z22,Z26)</f>
        <v>12</v>
      </c>
      <c r="AA27" s="1">
        <f t="shared" si="60"/>
        <v>47</v>
      </c>
      <c r="AB27" s="1">
        <f t="shared" si="60"/>
        <v>61</v>
      </c>
      <c r="AC27" s="1">
        <f t="shared" si="60"/>
        <v>588</v>
      </c>
      <c r="AD27" s="1">
        <f t="shared" si="60"/>
        <v>231</v>
      </c>
      <c r="AE27" s="1">
        <f t="shared" si="60"/>
        <v>179</v>
      </c>
      <c r="AF27" s="1">
        <f t="shared" si="60"/>
        <v>137</v>
      </c>
      <c r="AG27" s="1">
        <f t="shared" si="60"/>
        <v>64</v>
      </c>
      <c r="AH27" s="1">
        <f t="shared" si="60"/>
        <v>206</v>
      </c>
      <c r="AI27" s="1">
        <f t="shared" si="60"/>
        <v>113</v>
      </c>
      <c r="AJ27" s="1">
        <f t="shared" si="60"/>
        <v>175</v>
      </c>
      <c r="AK27" s="1">
        <f t="shared" si="60"/>
        <v>343</v>
      </c>
      <c r="AL27" s="1">
        <f t="shared" si="60"/>
        <v>68</v>
      </c>
      <c r="AM27" s="1">
        <f t="shared" si="60"/>
        <v>81</v>
      </c>
      <c r="AN27" s="1">
        <f t="shared" ref="AN27:AO27" si="63">SUM(AN22,AN26)</f>
        <v>108</v>
      </c>
      <c r="AO27" s="1">
        <f t="shared" si="63"/>
        <v>24</v>
      </c>
      <c r="AP27" s="1">
        <f t="shared" si="60"/>
        <v>1412</v>
      </c>
      <c r="AQ27" s="1">
        <f t="shared" si="60"/>
        <v>243</v>
      </c>
      <c r="AR27" s="1">
        <f t="shared" si="60"/>
        <v>421</v>
      </c>
      <c r="AS27" s="1">
        <f t="shared" si="60"/>
        <v>705</v>
      </c>
      <c r="AT27" s="1">
        <f t="shared" si="60"/>
        <v>2181</v>
      </c>
      <c r="AU27" s="1">
        <f t="shared" si="60"/>
        <v>114</v>
      </c>
      <c r="AV27" s="1">
        <f t="shared" si="60"/>
        <v>682</v>
      </c>
      <c r="AW27" s="1">
        <f t="shared" si="60"/>
        <v>131</v>
      </c>
      <c r="AX27" s="1">
        <f t="shared" ref="AX27" si="64">SUM(AX22,AX26)</f>
        <v>96</v>
      </c>
      <c r="AY27" s="1">
        <f t="shared" si="60"/>
        <v>66</v>
      </c>
      <c r="AZ27" s="1">
        <f t="shared" si="60"/>
        <v>273</v>
      </c>
      <c r="BA27" s="1">
        <f t="shared" ref="BA27" si="65">SUM(BA22,BA26)</f>
        <v>62</v>
      </c>
      <c r="BB27" s="1">
        <f t="shared" si="60"/>
        <v>211</v>
      </c>
      <c r="BC27" s="1">
        <f t="shared" ref="BC27" si="66">SUM(BC22,BC26)</f>
        <v>13</v>
      </c>
      <c r="BD27" s="1">
        <f t="shared" ref="BD27" si="67">SUM(BD22,BD26)</f>
        <v>45</v>
      </c>
      <c r="BE27" s="1">
        <f t="shared" si="60"/>
        <v>145</v>
      </c>
      <c r="BF27" s="1">
        <f t="shared" si="60"/>
        <v>41</v>
      </c>
      <c r="BG27" s="1">
        <f t="shared" si="60"/>
        <v>1637</v>
      </c>
      <c r="BH27" s="1">
        <f t="shared" si="60"/>
        <v>695</v>
      </c>
      <c r="BI27" s="1">
        <f t="shared" si="60"/>
        <v>100</v>
      </c>
      <c r="BJ27" s="1">
        <f t="shared" ref="BJ27" si="68">SUM(BJ22,BJ26)</f>
        <v>404</v>
      </c>
      <c r="BK27" s="1">
        <f t="shared" si="60"/>
        <v>7325</v>
      </c>
      <c r="BL27" s="1">
        <f t="shared" si="60"/>
        <v>165</v>
      </c>
      <c r="BM27" s="1">
        <f t="shared" si="60"/>
        <v>198</v>
      </c>
      <c r="BN27" s="1">
        <f t="shared" si="60"/>
        <v>165</v>
      </c>
      <c r="BO27" s="1">
        <f t="shared" si="60"/>
        <v>379</v>
      </c>
      <c r="BP27" s="1">
        <f t="shared" si="60"/>
        <v>130</v>
      </c>
      <c r="BQ27" s="1">
        <f>SUM(BQ22,BQ26)</f>
        <v>56</v>
      </c>
      <c r="BR27" s="1">
        <f t="shared" si="60"/>
        <v>346</v>
      </c>
      <c r="BS27" s="1">
        <f t="shared" si="60"/>
        <v>62</v>
      </c>
      <c r="BT27" s="1">
        <f t="shared" si="60"/>
        <v>821</v>
      </c>
      <c r="BU27" s="1">
        <f t="shared" ref="BU27" si="69">SUM(BU22,BU26)</f>
        <v>10206</v>
      </c>
      <c r="BV27" s="1">
        <f t="shared" si="60"/>
        <v>1158</v>
      </c>
      <c r="BW27" s="1">
        <f t="shared" si="60"/>
        <v>2367</v>
      </c>
      <c r="BX27" s="1">
        <f t="shared" si="60"/>
        <v>1800</v>
      </c>
      <c r="BY27" s="1">
        <f t="shared" ref="BY27:CH27" si="70">SUM(BY22,BY26)</f>
        <v>167</v>
      </c>
      <c r="BZ27" s="1">
        <f t="shared" si="70"/>
        <v>2684</v>
      </c>
      <c r="CA27" s="1">
        <f t="shared" si="70"/>
        <v>57</v>
      </c>
      <c r="CB27" s="1">
        <f t="shared" si="70"/>
        <v>737</v>
      </c>
      <c r="CC27" s="1">
        <f t="shared" si="70"/>
        <v>8535</v>
      </c>
      <c r="CD27" s="1">
        <f t="shared" si="70"/>
        <v>668</v>
      </c>
      <c r="CE27" s="1">
        <f t="shared" ref="CE27" si="71">SUM(CE22,CE26)</f>
        <v>984</v>
      </c>
      <c r="CF27" s="1">
        <f t="shared" si="70"/>
        <v>159</v>
      </c>
      <c r="CG27" s="1">
        <f t="shared" si="70"/>
        <v>43</v>
      </c>
      <c r="CH27" s="1">
        <f t="shared" si="70"/>
        <v>145</v>
      </c>
      <c r="CI27" s="2">
        <f>SUM(C27:CH27)</f>
        <v>59378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72">C11/C24</f>
        <v>#DIV/0!</v>
      </c>
      <c r="D29" s="3" t="e">
        <f t="shared" ref="D29" si="73">D11/D24</f>
        <v>#DIV/0!</v>
      </c>
      <c r="E29" s="3" t="e">
        <f t="shared" si="72"/>
        <v>#DIV/0!</v>
      </c>
      <c r="F29" s="3" t="e">
        <f t="shared" si="72"/>
        <v>#DIV/0!</v>
      </c>
      <c r="G29" s="3">
        <f t="shared" si="72"/>
        <v>1.25</v>
      </c>
      <c r="H29" s="3" t="e">
        <f t="shared" si="72"/>
        <v>#DIV/0!</v>
      </c>
      <c r="I29" s="3" t="e">
        <f t="shared" si="72"/>
        <v>#DIV/0!</v>
      </c>
      <c r="J29" s="3">
        <f t="shared" si="72"/>
        <v>1.8333333333333333</v>
      </c>
      <c r="K29" s="3" t="e">
        <f t="shared" si="72"/>
        <v>#DIV/0!</v>
      </c>
      <c r="L29" s="3">
        <f t="shared" si="72"/>
        <v>0</v>
      </c>
      <c r="M29" s="3">
        <f t="shared" si="72"/>
        <v>0.33333333333333331</v>
      </c>
      <c r="N29" s="3" t="e">
        <f t="shared" si="72"/>
        <v>#DIV/0!</v>
      </c>
      <c r="O29" s="3">
        <f t="shared" si="72"/>
        <v>11</v>
      </c>
      <c r="P29" s="3" t="e">
        <f t="shared" ref="P29" si="74">P11/P24</f>
        <v>#DIV/0!</v>
      </c>
      <c r="Q29" s="3" t="e">
        <f t="shared" si="72"/>
        <v>#DIV/0!</v>
      </c>
      <c r="R29" s="3" t="e">
        <f>R11/R24</f>
        <v>#DIV/0!</v>
      </c>
      <c r="S29" s="3" t="e">
        <f>S11/S24</f>
        <v>#DIV/0!</v>
      </c>
      <c r="T29" s="3" t="e">
        <f t="shared" si="72"/>
        <v>#DIV/0!</v>
      </c>
      <c r="U29" s="3" t="e">
        <f t="shared" si="72"/>
        <v>#DIV/0!</v>
      </c>
      <c r="V29" s="3" t="e">
        <f t="shared" si="72"/>
        <v>#DIV/0!</v>
      </c>
      <c r="W29" s="3" t="e">
        <f t="shared" si="72"/>
        <v>#DIV/0!</v>
      </c>
      <c r="X29" s="3" t="e">
        <f t="shared" si="72"/>
        <v>#DIV/0!</v>
      </c>
      <c r="Y29" s="3" t="e">
        <f t="shared" si="72"/>
        <v>#DIV/0!</v>
      </c>
      <c r="Z29" s="3" t="e">
        <f t="shared" ref="Z29" si="75">Z11/Z24</f>
        <v>#DIV/0!</v>
      </c>
      <c r="AA29" s="3" t="e">
        <f t="shared" si="72"/>
        <v>#DIV/0!</v>
      </c>
      <c r="AB29" s="3" t="e">
        <f t="shared" si="72"/>
        <v>#DIV/0!</v>
      </c>
      <c r="AC29" s="3" t="e">
        <f t="shared" si="72"/>
        <v>#DIV/0!</v>
      </c>
      <c r="AD29" s="3">
        <f t="shared" si="72"/>
        <v>0.11363636363636363</v>
      </c>
      <c r="AE29" s="3" t="e">
        <f t="shared" si="72"/>
        <v>#DIV/0!</v>
      </c>
      <c r="AF29" s="3" t="e">
        <f t="shared" si="72"/>
        <v>#DIV/0!</v>
      </c>
      <c r="AG29" s="3" t="e">
        <f t="shared" si="72"/>
        <v>#DIV/0!</v>
      </c>
      <c r="AH29" s="3" t="e">
        <f t="shared" si="72"/>
        <v>#DIV/0!</v>
      </c>
      <c r="AI29" s="3" t="e">
        <f t="shared" si="72"/>
        <v>#DIV/0!</v>
      </c>
      <c r="AJ29" s="3" t="e">
        <f t="shared" si="72"/>
        <v>#DIV/0!</v>
      </c>
      <c r="AK29" s="3" t="e">
        <f t="shared" si="72"/>
        <v>#DIV/0!</v>
      </c>
      <c r="AL29" s="3" t="e">
        <f t="shared" si="72"/>
        <v>#DIV/0!</v>
      </c>
      <c r="AM29" s="3" t="e">
        <f t="shared" si="72"/>
        <v>#DIV/0!</v>
      </c>
      <c r="AN29" s="3" t="e">
        <f t="shared" ref="AN29:AO29" si="76">AN11/AN24</f>
        <v>#DIV/0!</v>
      </c>
      <c r="AO29" s="3" t="e">
        <f t="shared" si="76"/>
        <v>#DIV/0!</v>
      </c>
      <c r="AP29" s="3" t="e">
        <f t="shared" si="72"/>
        <v>#DIV/0!</v>
      </c>
      <c r="AQ29" s="3">
        <f t="shared" si="72"/>
        <v>7.1428571428571425E-2</v>
      </c>
      <c r="AR29" s="3">
        <f t="shared" si="72"/>
        <v>0</v>
      </c>
      <c r="AS29" s="3" t="e">
        <f t="shared" si="72"/>
        <v>#DIV/0!</v>
      </c>
      <c r="AT29" s="3">
        <f t="shared" si="72"/>
        <v>18.333333333333332</v>
      </c>
      <c r="AU29" s="3">
        <f t="shared" si="72"/>
        <v>0.2857142857142857</v>
      </c>
      <c r="AV29" s="3">
        <f t="shared" si="72"/>
        <v>1.2962962962962963</v>
      </c>
      <c r="AW29" s="3" t="e">
        <f t="shared" si="72"/>
        <v>#DIV/0!</v>
      </c>
      <c r="AX29" s="3">
        <f t="shared" ref="AX29" si="77">AX11/AX24</f>
        <v>0</v>
      </c>
      <c r="AY29" s="3" t="e">
        <f t="shared" si="72"/>
        <v>#DIV/0!</v>
      </c>
      <c r="AZ29" s="3" t="e">
        <f t="shared" si="72"/>
        <v>#DIV/0!</v>
      </c>
      <c r="BA29" s="3" t="e">
        <f t="shared" ref="BA29" si="78">BA11/BA24</f>
        <v>#DIV/0!</v>
      </c>
      <c r="BB29" s="3" t="e">
        <f t="shared" si="72"/>
        <v>#DIV/0!</v>
      </c>
      <c r="BC29" s="3" t="e">
        <f t="shared" ref="BC29" si="79">BC11/BC24</f>
        <v>#DIV/0!</v>
      </c>
      <c r="BD29" s="3" t="e">
        <f t="shared" ref="BD29" si="80">BD11/BD24</f>
        <v>#DIV/0!</v>
      </c>
      <c r="BE29" s="3" t="e">
        <f t="shared" si="72"/>
        <v>#DIV/0!</v>
      </c>
      <c r="BF29" s="3" t="e">
        <f t="shared" si="72"/>
        <v>#DIV/0!</v>
      </c>
      <c r="BG29" s="3">
        <f t="shared" si="72"/>
        <v>14.65625</v>
      </c>
      <c r="BH29" s="3">
        <f t="shared" si="72"/>
        <v>0.18867924528301888</v>
      </c>
      <c r="BI29" s="3" t="e">
        <f t="shared" si="72"/>
        <v>#DIV/0!</v>
      </c>
      <c r="BJ29" s="3" t="e">
        <f t="shared" ref="BJ29" si="81">BJ11/BJ24</f>
        <v>#DIV/0!</v>
      </c>
      <c r="BK29" s="3" t="e">
        <f t="shared" si="72"/>
        <v>#DIV/0!</v>
      </c>
      <c r="BL29" s="3" t="e">
        <f>BL11/BL24</f>
        <v>#DIV/0!</v>
      </c>
      <c r="BM29" s="3" t="e">
        <f t="shared" ref="BM29:CH29" si="82">BM11/BM24</f>
        <v>#DIV/0!</v>
      </c>
      <c r="BN29" s="3" t="e">
        <f t="shared" si="82"/>
        <v>#DIV/0!</v>
      </c>
      <c r="BO29" s="3" t="e">
        <f t="shared" si="82"/>
        <v>#DIV/0!</v>
      </c>
      <c r="BP29" s="3" t="e">
        <f t="shared" si="82"/>
        <v>#DIV/0!</v>
      </c>
      <c r="BQ29" s="3">
        <f>BQ11/BQ24</f>
        <v>0</v>
      </c>
      <c r="BR29" s="3">
        <f t="shared" si="82"/>
        <v>0.33333333333333331</v>
      </c>
      <c r="BS29" s="3" t="e">
        <f t="shared" si="82"/>
        <v>#DIV/0!</v>
      </c>
      <c r="BT29" s="3" t="e">
        <f t="shared" si="82"/>
        <v>#DIV/0!</v>
      </c>
      <c r="BU29" s="3" t="e">
        <f t="shared" ref="BU29" si="83">BU11/BU24</f>
        <v>#DIV/0!</v>
      </c>
      <c r="BV29" s="3">
        <f t="shared" si="82"/>
        <v>0.26451612903225807</v>
      </c>
      <c r="BW29" s="3" t="e">
        <f t="shared" si="82"/>
        <v>#DIV/0!</v>
      </c>
      <c r="BX29" s="3">
        <f t="shared" si="82"/>
        <v>1.6377358490566039</v>
      </c>
      <c r="BY29" s="3" t="e">
        <f t="shared" si="82"/>
        <v>#DIV/0!</v>
      </c>
      <c r="BZ29" s="3">
        <f t="shared" si="82"/>
        <v>17.100000000000001</v>
      </c>
      <c r="CA29" s="3" t="e">
        <f t="shared" si="82"/>
        <v>#DIV/0!</v>
      </c>
      <c r="CB29" s="3" t="e">
        <f t="shared" si="82"/>
        <v>#DIV/0!</v>
      </c>
      <c r="CC29" s="3">
        <f t="shared" si="82"/>
        <v>9</v>
      </c>
      <c r="CD29" s="3" t="e">
        <f t="shared" si="82"/>
        <v>#DIV/0!</v>
      </c>
      <c r="CE29" s="3" t="e">
        <f t="shared" ref="CE29" si="84">CE11/CE24</f>
        <v>#DIV/0!</v>
      </c>
      <c r="CF29" s="3" t="e">
        <f t="shared" si="82"/>
        <v>#DIV/0!</v>
      </c>
      <c r="CG29" s="3" t="e">
        <f t="shared" si="82"/>
        <v>#DIV/0!</v>
      </c>
      <c r="CH29" s="3">
        <f t="shared" si="82"/>
        <v>0.15492957746478872</v>
      </c>
      <c r="CI29" s="2"/>
    </row>
    <row r="30" spans="1:87" x14ac:dyDescent="0.2">
      <c r="A30" s="1" t="s">
        <v>43</v>
      </c>
      <c r="B30" s="1"/>
      <c r="C30" s="3">
        <f t="shared" ref="C30:BK30" si="85">C6/C19</f>
        <v>0.19047619047619047</v>
      </c>
      <c r="D30" s="3">
        <f t="shared" ref="D30" si="86">D6/D19</f>
        <v>1.3736842105263158</v>
      </c>
      <c r="E30" s="3">
        <f t="shared" si="85"/>
        <v>1.7916666666666667</v>
      </c>
      <c r="F30" s="3">
        <f t="shared" si="85"/>
        <v>5.6296296296296298</v>
      </c>
      <c r="G30" s="3">
        <f t="shared" si="85"/>
        <v>2.4691358024691357</v>
      </c>
      <c r="H30" s="3">
        <f t="shared" si="85"/>
        <v>0.1362351611079706</v>
      </c>
      <c r="I30" s="3">
        <f t="shared" si="85"/>
        <v>1.0418848167539267</v>
      </c>
      <c r="J30" s="3">
        <f t="shared" si="85"/>
        <v>3.0630630630630629</v>
      </c>
      <c r="K30" s="3">
        <f t="shared" si="85"/>
        <v>2.4926470588235294</v>
      </c>
      <c r="L30" s="3">
        <f t="shared" si="85"/>
        <v>1.3620689655172413</v>
      </c>
      <c r="M30" s="3">
        <f t="shared" si="85"/>
        <v>2.1822916666666665</v>
      </c>
      <c r="N30" s="3">
        <f t="shared" si="85"/>
        <v>3.5</v>
      </c>
      <c r="O30" s="3">
        <f t="shared" si="85"/>
        <v>1.2615384615384615</v>
      </c>
      <c r="P30" s="3">
        <f t="shared" ref="P30" si="87">P6/P19</f>
        <v>1.6406926406926408</v>
      </c>
      <c r="Q30" s="3">
        <f t="shared" si="85"/>
        <v>2.5714285714285716</v>
      </c>
      <c r="R30" s="3">
        <f t="shared" si="85"/>
        <v>4.5058823529411764</v>
      </c>
      <c r="S30" s="3">
        <f>S6/S19</f>
        <v>23.105263157894736</v>
      </c>
      <c r="T30" s="3">
        <f t="shared" si="85"/>
        <v>5.0109890109890109</v>
      </c>
      <c r="U30" s="3">
        <f t="shared" si="85"/>
        <v>2.5252525252525252E-2</v>
      </c>
      <c r="V30" s="3">
        <f t="shared" si="85"/>
        <v>6.5660377358490569</v>
      </c>
      <c r="W30" s="3">
        <f t="shared" si="85"/>
        <v>11.733333333333333</v>
      </c>
      <c r="X30" s="3">
        <f t="shared" si="85"/>
        <v>1.52</v>
      </c>
      <c r="Y30" s="3">
        <f t="shared" si="85"/>
        <v>1.5256410256410255</v>
      </c>
      <c r="Z30" s="3">
        <f t="shared" ref="Z30" si="88">Z6/Z19</f>
        <v>3.2222222222222223</v>
      </c>
      <c r="AA30" s="3">
        <f t="shared" si="85"/>
        <v>9.6521739130434785</v>
      </c>
      <c r="AB30" s="3">
        <f t="shared" si="85"/>
        <v>2.4782608695652173</v>
      </c>
      <c r="AC30" s="3">
        <f t="shared" si="85"/>
        <v>0.74831460674157302</v>
      </c>
      <c r="AD30" s="3">
        <f t="shared" si="85"/>
        <v>1.2452830188679245</v>
      </c>
      <c r="AE30" s="3">
        <f t="shared" si="85"/>
        <v>1.2137404580152671</v>
      </c>
      <c r="AF30" s="3">
        <f t="shared" si="85"/>
        <v>3.7954545454545454</v>
      </c>
      <c r="AG30" s="3">
        <f t="shared" si="85"/>
        <v>1.575</v>
      </c>
      <c r="AH30" s="3">
        <f t="shared" si="85"/>
        <v>1.806201550387597</v>
      </c>
      <c r="AI30" s="3">
        <f t="shared" si="85"/>
        <v>1.9824561403508771</v>
      </c>
      <c r="AJ30" s="3">
        <f t="shared" si="85"/>
        <v>1.8714285714285714</v>
      </c>
      <c r="AK30" s="3">
        <f t="shared" si="85"/>
        <v>0.38783269961977185</v>
      </c>
      <c r="AL30" s="3">
        <f t="shared" si="85"/>
        <v>1.7037037037037037</v>
      </c>
      <c r="AM30" s="3">
        <f t="shared" si="85"/>
        <v>1.9322033898305084</v>
      </c>
      <c r="AN30" s="3">
        <f t="shared" ref="AN30:AO30" si="89">AN6/AN19</f>
        <v>0.66129032258064513</v>
      </c>
      <c r="AO30" s="3">
        <f t="shared" si="89"/>
        <v>0</v>
      </c>
      <c r="AP30" s="3">
        <f t="shared" si="85"/>
        <v>0.94688385269121811</v>
      </c>
      <c r="AQ30" s="3">
        <f t="shared" si="85"/>
        <v>2.8439716312056738</v>
      </c>
      <c r="AR30" s="3">
        <f t="shared" si="85"/>
        <v>0.29616724738675959</v>
      </c>
      <c r="AS30" s="3">
        <f t="shared" si="85"/>
        <v>2.6626506024096384</v>
      </c>
      <c r="AT30" s="3">
        <f t="shared" si="85"/>
        <v>1.1244541484716157</v>
      </c>
      <c r="AU30" s="3">
        <f t="shared" si="85"/>
        <v>13.142857142857142</v>
      </c>
      <c r="AV30" s="3">
        <f t="shared" si="85"/>
        <v>1.3581395348837209</v>
      </c>
      <c r="AW30" s="3">
        <f t="shared" si="85"/>
        <v>0.45454545454545453</v>
      </c>
      <c r="AX30" s="3">
        <f t="shared" ref="AX30" si="90">AX6/AX19</f>
        <v>3.9743589743589745</v>
      </c>
      <c r="AY30" s="3">
        <f t="shared" si="85"/>
        <v>1.7115384615384615</v>
      </c>
      <c r="AZ30" s="3">
        <f t="shared" si="85"/>
        <v>2.5804597701149423</v>
      </c>
      <c r="BA30" s="3">
        <f t="shared" ref="BA30" si="91">BA6/BA19</f>
        <v>4.4827586206896548</v>
      </c>
      <c r="BB30" s="3">
        <f t="shared" si="85"/>
        <v>3.4782608695652173</v>
      </c>
      <c r="BC30" s="3">
        <f t="shared" ref="BC30" si="92">BC6/BC19</f>
        <v>1.6923076923076923</v>
      </c>
      <c r="BD30" s="3">
        <f t="shared" ref="BD30" si="93">BD6/BD19</f>
        <v>4</v>
      </c>
      <c r="BE30" s="3">
        <f t="shared" si="85"/>
        <v>1.9775280898876404</v>
      </c>
      <c r="BF30" s="3">
        <f t="shared" si="85"/>
        <v>6.8181818181818183</v>
      </c>
      <c r="BG30" s="3">
        <f t="shared" si="85"/>
        <v>1.2813901345291481</v>
      </c>
      <c r="BH30" s="3">
        <f t="shared" si="85"/>
        <v>0.5965770171149144</v>
      </c>
      <c r="BI30" s="3">
        <f t="shared" si="85"/>
        <v>4.3661971830985919</v>
      </c>
      <c r="BJ30" s="3">
        <f t="shared" ref="BJ30" si="94">BJ6/BJ19</f>
        <v>0.26237623762376239</v>
      </c>
      <c r="BK30" s="3">
        <f t="shared" si="85"/>
        <v>1.0768381192805301</v>
      </c>
      <c r="BL30" s="3">
        <f>BL6/BL19</f>
        <v>3.2212389380530975</v>
      </c>
      <c r="BM30" s="3">
        <f t="shared" ref="BM30:CH30" si="95">BM6/BM19</f>
        <v>0.79797979797979801</v>
      </c>
      <c r="BN30" s="3">
        <f t="shared" si="95"/>
        <v>0.31782945736434109</v>
      </c>
      <c r="BO30" s="3">
        <f t="shared" si="95"/>
        <v>3.4104234527687298</v>
      </c>
      <c r="BP30" s="3">
        <f t="shared" si="95"/>
        <v>2.7818181818181817</v>
      </c>
      <c r="BQ30" s="3">
        <f>BQ6/BQ19</f>
        <v>9.8666666666666671</v>
      </c>
      <c r="BR30" s="3">
        <f t="shared" si="95"/>
        <v>3.1923076923076925</v>
      </c>
      <c r="BS30" s="3">
        <f t="shared" si="95"/>
        <v>2.024390243902439</v>
      </c>
      <c r="BT30" s="3">
        <f t="shared" si="95"/>
        <v>3.3457943925233646</v>
      </c>
      <c r="BU30" s="3">
        <f t="shared" ref="BU30" si="96">BU6/BU19</f>
        <v>0.33176562806192433</v>
      </c>
      <c r="BV30" s="3">
        <f t="shared" si="95"/>
        <v>6.2119565217391308</v>
      </c>
      <c r="BW30" s="3">
        <f t="shared" si="95"/>
        <v>2.2020815264527318</v>
      </c>
      <c r="BX30" s="3">
        <f t="shared" si="95"/>
        <v>1.617283950617284</v>
      </c>
      <c r="BY30" s="3">
        <f t="shared" si="95"/>
        <v>0.95652173913043481</v>
      </c>
      <c r="BZ30" s="3">
        <f t="shared" si="95"/>
        <v>3.0023094688221708</v>
      </c>
      <c r="CA30" s="3">
        <f t="shared" si="95"/>
        <v>1.7272727272727273</v>
      </c>
      <c r="CB30" s="3">
        <f t="shared" si="95"/>
        <v>1.8052884615384615</v>
      </c>
      <c r="CC30" s="3">
        <f t="shared" si="95"/>
        <v>0.80750688705234164</v>
      </c>
      <c r="CD30" s="3">
        <f t="shared" si="95"/>
        <v>2.0266159695817492</v>
      </c>
      <c r="CE30" s="3">
        <f t="shared" ref="CE30" si="97">CE6/CE19</f>
        <v>1.4542682926829269</v>
      </c>
      <c r="CF30" s="3">
        <f t="shared" si="95"/>
        <v>0.84732824427480913</v>
      </c>
      <c r="CG30" s="3">
        <f t="shared" si="95"/>
        <v>5.2142857142857144</v>
      </c>
      <c r="CH30" s="3">
        <f t="shared" si="95"/>
        <v>10</v>
      </c>
      <c r="CI30" s="2"/>
    </row>
    <row r="31" spans="1:87" x14ac:dyDescent="0.2">
      <c r="A31" s="1" t="s">
        <v>44</v>
      </c>
      <c r="B31" s="1"/>
      <c r="C31" s="3">
        <f t="shared" ref="C31:BK31" si="98">SUM(C5:C7,C11)/SUM(C18:C20,C24)</f>
        <v>0.13953488372093023</v>
      </c>
      <c r="D31" s="3">
        <f t="shared" ref="D31" si="99">SUM(D5:D7,D11)/SUM(D18:D20,D24)</f>
        <v>1.3736842105263158</v>
      </c>
      <c r="E31" s="3">
        <f t="shared" si="98"/>
        <v>1.7383177570093458</v>
      </c>
      <c r="F31" s="3">
        <f t="shared" si="98"/>
        <v>1.8723404255319149</v>
      </c>
      <c r="G31" s="3">
        <f t="shared" si="98"/>
        <v>1.7328767123287672</v>
      </c>
      <c r="H31" s="3">
        <f t="shared" si="98"/>
        <v>0.1362351611079706</v>
      </c>
      <c r="I31" s="3">
        <f t="shared" si="98"/>
        <v>1.0275229357798166</v>
      </c>
      <c r="J31" s="3">
        <f t="shared" si="98"/>
        <v>2.8039215686274508</v>
      </c>
      <c r="K31" s="3">
        <f t="shared" si="98"/>
        <v>1.257703081232493</v>
      </c>
      <c r="L31" s="3">
        <f t="shared" si="98"/>
        <v>1.1412429378531073</v>
      </c>
      <c r="M31" s="3">
        <f t="shared" si="98"/>
        <v>1.7587301587301587</v>
      </c>
      <c r="N31" s="3">
        <f t="shared" si="98"/>
        <v>2.4574468085106385</v>
      </c>
      <c r="O31" s="3">
        <f t="shared" si="98"/>
        <v>1.1129032258064515</v>
      </c>
      <c r="P31" s="3">
        <f t="shared" ref="P31" si="100">SUM(P5:P7,P11)/SUM(P18:P20,P24)</f>
        <v>1.6406926406926408</v>
      </c>
      <c r="Q31" s="3">
        <f t="shared" si="98"/>
        <v>1.6187845303867403</v>
      </c>
      <c r="R31" s="3">
        <f t="shared" si="98"/>
        <v>3.925925925925926</v>
      </c>
      <c r="S31" s="3">
        <f>SUM(S5:S7,S11)/SUM(S18:S20,S24)</f>
        <v>3.3304347826086955</v>
      </c>
      <c r="T31" s="3">
        <f t="shared" si="98"/>
        <v>4.8260869565217392</v>
      </c>
      <c r="U31" s="3">
        <f t="shared" si="98"/>
        <v>2.5252525252525252E-2</v>
      </c>
      <c r="V31" s="3">
        <f t="shared" si="98"/>
        <v>4.9866666666666664</v>
      </c>
      <c r="W31" s="3">
        <f t="shared" si="98"/>
        <v>9.25</v>
      </c>
      <c r="X31" s="3">
        <f t="shared" si="98"/>
        <v>1.4507042253521127</v>
      </c>
      <c r="Y31" s="3">
        <f t="shared" si="98"/>
        <v>1.8</v>
      </c>
      <c r="Z31" s="3">
        <f t="shared" ref="Z31" si="101">SUM(Z5:Z7,Z11)/SUM(Z18:Z20,Z24)</f>
        <v>2.75</v>
      </c>
      <c r="AA31" s="3">
        <f t="shared" si="98"/>
        <v>6.7872340425531918</v>
      </c>
      <c r="AB31" s="3">
        <f t="shared" si="98"/>
        <v>2.1475409836065573</v>
      </c>
      <c r="AC31" s="3">
        <f t="shared" si="98"/>
        <v>0.6785714285714286</v>
      </c>
      <c r="AD31" s="3">
        <f t="shared" si="98"/>
        <v>0.51219512195121952</v>
      </c>
      <c r="AE31" s="3">
        <f t="shared" si="98"/>
        <v>1.1452513966480447</v>
      </c>
      <c r="AF31" s="3">
        <f t="shared" si="98"/>
        <v>1.562043795620438</v>
      </c>
      <c r="AG31" s="3">
        <f t="shared" si="98"/>
        <v>1.28125</v>
      </c>
      <c r="AH31" s="3">
        <f t="shared" si="98"/>
        <v>1.854368932038835</v>
      </c>
      <c r="AI31" s="3">
        <f t="shared" si="98"/>
        <v>1.4867256637168142</v>
      </c>
      <c r="AJ31" s="3">
        <f t="shared" si="98"/>
        <v>1.3488372093023255</v>
      </c>
      <c r="AK31" s="3">
        <f t="shared" si="98"/>
        <v>0.30612244897959184</v>
      </c>
      <c r="AL31" s="3">
        <f t="shared" si="98"/>
        <v>1.4411764705882353</v>
      </c>
      <c r="AM31" s="3">
        <f t="shared" si="98"/>
        <v>1.654320987654321</v>
      </c>
      <c r="AN31" s="3">
        <f t="shared" ref="AN31:AO31" si="102">SUM(AN5:AN7,AN11)/SUM(AN18:AN20,AN24)</f>
        <v>0.47222222222222221</v>
      </c>
      <c r="AO31" s="3">
        <f t="shared" si="102"/>
        <v>0</v>
      </c>
      <c r="AP31" s="3">
        <f t="shared" si="98"/>
        <v>0.94688385269121811</v>
      </c>
      <c r="AQ31" s="3">
        <f t="shared" si="98"/>
        <v>2.4386792452830188</v>
      </c>
      <c r="AR31" s="3">
        <f t="shared" si="98"/>
        <v>0.26176470588235295</v>
      </c>
      <c r="AS31" s="3">
        <f t="shared" si="98"/>
        <v>1.7914893617021277</v>
      </c>
      <c r="AT31" s="3">
        <f t="shared" si="98"/>
        <v>1.2633637548891785</v>
      </c>
      <c r="AU31" s="3">
        <f t="shared" si="98"/>
        <v>4.5657894736842106</v>
      </c>
      <c r="AV31" s="3">
        <f t="shared" si="98"/>
        <v>1.2436708860759493</v>
      </c>
      <c r="AW31" s="3">
        <f t="shared" si="98"/>
        <v>0.35877862595419846</v>
      </c>
      <c r="AX31" s="3">
        <f t="shared" ref="AX31" si="103">SUM(AX5:AX7,AX11)/SUM(AX18:AX20,AX24)</f>
        <v>2.8292682926829267</v>
      </c>
      <c r="AY31" s="3">
        <f t="shared" si="98"/>
        <v>1.6515151515151516</v>
      </c>
      <c r="AZ31" s="3">
        <f t="shared" si="98"/>
        <v>1.9487179487179487</v>
      </c>
      <c r="BA31" s="3">
        <f t="shared" ref="BA31" si="104">SUM(BA5:BA7,BA11)/SUM(BA18:BA20,BA24)</f>
        <v>2.338709677419355</v>
      </c>
      <c r="BB31" s="3">
        <f t="shared" si="98"/>
        <v>2.3317535545023698</v>
      </c>
      <c r="BC31" s="3">
        <f t="shared" ref="BC31" si="105">SUM(BC5:BC7,BC11)/SUM(BC18:BC20,BC24)</f>
        <v>1.6923076923076923</v>
      </c>
      <c r="BD31" s="3">
        <f t="shared" ref="BD31" si="106">SUM(BD5:BD7,BD11)/SUM(BD18:BD20,BD24)</f>
        <v>2.2666666666666666</v>
      </c>
      <c r="BE31" s="3">
        <f t="shared" si="98"/>
        <v>1.5862068965517242</v>
      </c>
      <c r="BF31" s="3">
        <f t="shared" si="98"/>
        <v>2.7804878048780486</v>
      </c>
      <c r="BG31" s="3">
        <f t="shared" si="98"/>
        <v>1.7408602150537635</v>
      </c>
      <c r="BH31" s="3">
        <f t="shared" si="98"/>
        <v>0.51698113207547169</v>
      </c>
      <c r="BI31" s="3">
        <f t="shared" si="98"/>
        <v>4.01</v>
      </c>
      <c r="BJ31" s="3">
        <f t="shared" ref="BJ31" si="107">SUM(BJ5:BJ7,BJ11)/SUM(BJ18:BJ20,BJ24)</f>
        <v>0.26237623762376239</v>
      </c>
      <c r="BK31" s="3">
        <f t="shared" si="98"/>
        <v>1.0764863586185145</v>
      </c>
      <c r="BL31" s="3">
        <f>SUM(BL5:BL7,BL11)/SUM(BL18:BL20,BL24)</f>
        <v>2.9930555555555554</v>
      </c>
      <c r="BM31" s="3">
        <f t="shared" ref="BM31:CH31" si="108">SUM(BM5:BM7,BM11)/SUM(BM18:BM20,BM24)</f>
        <v>0.79797979797979801</v>
      </c>
      <c r="BN31" s="3">
        <f t="shared" si="108"/>
        <v>0.26666666666666666</v>
      </c>
      <c r="BO31" s="3">
        <f t="shared" si="108"/>
        <v>3.0026385224274406</v>
      </c>
      <c r="BP31" s="3">
        <f t="shared" si="108"/>
        <v>1.4153846153846155</v>
      </c>
      <c r="BQ31" s="3">
        <f>SUM(BQ5:BQ7,BQ11)/SUM(BQ18:BQ20,BQ24)</f>
        <v>6.8913043478260869</v>
      </c>
      <c r="BR31" s="3">
        <f t="shared" si="108"/>
        <v>2.7142857142857144</v>
      </c>
      <c r="BS31" s="3">
        <f t="shared" si="108"/>
        <v>1.4098360655737705</v>
      </c>
      <c r="BT31" s="3">
        <f t="shared" si="108"/>
        <v>2.7953714981729596</v>
      </c>
      <c r="BU31" s="3">
        <f t="shared" ref="BU31" si="109">SUM(BU5:BU7,BU11)/SUM(BU18:BU20,BU24)</f>
        <v>0.33176562806192433</v>
      </c>
      <c r="BV31" s="3">
        <f t="shared" si="108"/>
        <v>3.0151515151515151</v>
      </c>
      <c r="BW31" s="3">
        <f t="shared" si="108"/>
        <v>1.6510350654837347</v>
      </c>
      <c r="BX31" s="3">
        <f t="shared" si="108"/>
        <v>1.0077951002227172</v>
      </c>
      <c r="BY31" s="3">
        <f t="shared" si="108"/>
        <v>0.94011976047904189</v>
      </c>
      <c r="BZ31" s="3">
        <f t="shared" si="108"/>
        <v>2.0512820512820511</v>
      </c>
      <c r="CA31" s="3">
        <f t="shared" si="108"/>
        <v>0.70175438596491224</v>
      </c>
      <c r="CB31" s="3">
        <f t="shared" si="108"/>
        <v>1.6350067842605156</v>
      </c>
      <c r="CC31" s="3">
        <f t="shared" si="108"/>
        <v>0.84910744358369816</v>
      </c>
      <c r="CD31" s="3">
        <f t="shared" si="108"/>
        <v>1.8772455089820359</v>
      </c>
      <c r="CE31" s="3">
        <f t="shared" ref="CE31" si="110">SUM(CE5:CE7,CE11)/SUM(CE18:CE20,CE24)</f>
        <v>1.4542682926829269</v>
      </c>
      <c r="CF31" s="3">
        <f t="shared" si="108"/>
        <v>0.79245283018867929</v>
      </c>
      <c r="CG31" s="3">
        <f t="shared" si="108"/>
        <v>4.3720930232558137</v>
      </c>
      <c r="CH31" s="3">
        <f t="shared" si="108"/>
        <v>3.358490566037736</v>
      </c>
      <c r="CI31" s="2"/>
    </row>
    <row r="32" spans="1:87" x14ac:dyDescent="0.2">
      <c r="A32" s="1" t="s">
        <v>45</v>
      </c>
      <c r="B32" s="1"/>
      <c r="C32" s="3">
        <f t="shared" ref="C32:BK32" si="111">C14/C27</f>
        <v>0.13953488372093023</v>
      </c>
      <c r="D32" s="3">
        <f t="shared" ref="D32" si="112">D14/D27</f>
        <v>1.3736842105263158</v>
      </c>
      <c r="E32" s="3">
        <f t="shared" si="111"/>
        <v>1.7383177570093458</v>
      </c>
      <c r="F32" s="3">
        <f t="shared" si="111"/>
        <v>1.8723404255319149</v>
      </c>
      <c r="G32" s="3">
        <f t="shared" si="111"/>
        <v>1.9671052631578947</v>
      </c>
      <c r="H32" s="3">
        <f t="shared" si="111"/>
        <v>0.1362351611079706</v>
      </c>
      <c r="I32" s="3">
        <f t="shared" si="111"/>
        <v>1.0275229357798166</v>
      </c>
      <c r="J32" s="3">
        <f t="shared" si="111"/>
        <v>3.8867924528301887</v>
      </c>
      <c r="K32" s="3">
        <f t="shared" si="111"/>
        <v>1.257703081232493</v>
      </c>
      <c r="L32" s="3">
        <f t="shared" si="111"/>
        <v>1.3333333333333333</v>
      </c>
      <c r="M32" s="3">
        <f t="shared" si="111"/>
        <v>1.6997084548104957</v>
      </c>
      <c r="N32" s="3">
        <f t="shared" si="111"/>
        <v>2.4631578947368422</v>
      </c>
      <c r="O32" s="3">
        <f t="shared" si="111"/>
        <v>1.2985781990521328</v>
      </c>
      <c r="P32" s="3">
        <f t="shared" ref="P32" si="113">P14/P27</f>
        <v>1.6406926406926408</v>
      </c>
      <c r="Q32" s="3">
        <f t="shared" si="111"/>
        <v>1.6187845303867403</v>
      </c>
      <c r="R32" s="3">
        <f t="shared" si="111"/>
        <v>3.925925925925926</v>
      </c>
      <c r="S32" s="3">
        <f>S14/S27</f>
        <v>3.3304347826086955</v>
      </c>
      <c r="T32" s="3">
        <f t="shared" si="111"/>
        <v>4.8260869565217392</v>
      </c>
      <c r="U32" s="3">
        <f t="shared" si="111"/>
        <v>2.5252525252525252E-2</v>
      </c>
      <c r="V32" s="3">
        <f t="shared" si="111"/>
        <v>4.9866666666666664</v>
      </c>
      <c r="W32" s="3">
        <f t="shared" si="111"/>
        <v>9.25</v>
      </c>
      <c r="X32" s="3">
        <f t="shared" si="111"/>
        <v>1.4507042253521127</v>
      </c>
      <c r="Y32" s="3">
        <f t="shared" si="111"/>
        <v>1.8</v>
      </c>
      <c r="Z32" s="3">
        <f t="shared" ref="Z32" si="114">Z14/Z27</f>
        <v>2.75</v>
      </c>
      <c r="AA32" s="3">
        <f t="shared" si="111"/>
        <v>6.7872340425531918</v>
      </c>
      <c r="AB32" s="3">
        <f t="shared" si="111"/>
        <v>2.1475409836065573</v>
      </c>
      <c r="AC32" s="3">
        <f t="shared" si="111"/>
        <v>0.6785714285714286</v>
      </c>
      <c r="AD32" s="3">
        <f t="shared" si="111"/>
        <v>0.65367965367965364</v>
      </c>
      <c r="AE32" s="3">
        <f t="shared" si="111"/>
        <v>1.1452513966480447</v>
      </c>
      <c r="AF32" s="3">
        <f t="shared" si="111"/>
        <v>1.562043795620438</v>
      </c>
      <c r="AG32" s="3">
        <f t="shared" si="111"/>
        <v>1.28125</v>
      </c>
      <c r="AH32" s="3">
        <f t="shared" si="111"/>
        <v>2.092233009708738</v>
      </c>
      <c r="AI32" s="3">
        <f t="shared" si="111"/>
        <v>1.7964601769911503</v>
      </c>
      <c r="AJ32" s="3">
        <f t="shared" si="111"/>
        <v>1.6</v>
      </c>
      <c r="AK32" s="3">
        <f t="shared" si="111"/>
        <v>0.30612244897959184</v>
      </c>
      <c r="AL32" s="3">
        <f t="shared" si="111"/>
        <v>1.4411764705882353</v>
      </c>
      <c r="AM32" s="3">
        <f t="shared" si="111"/>
        <v>1.654320987654321</v>
      </c>
      <c r="AN32" s="3">
        <f t="shared" ref="AN32:AO32" si="115">AN14/AN27</f>
        <v>0.47222222222222221</v>
      </c>
      <c r="AO32" s="3">
        <f t="shared" si="115"/>
        <v>0</v>
      </c>
      <c r="AP32" s="3">
        <f t="shared" si="111"/>
        <v>0.94688385269121811</v>
      </c>
      <c r="AQ32" s="3">
        <f t="shared" si="111"/>
        <v>2.1646090534979425</v>
      </c>
      <c r="AR32" s="3">
        <f t="shared" si="111"/>
        <v>0.28741092636579574</v>
      </c>
      <c r="AS32" s="3">
        <f t="shared" si="111"/>
        <v>1.7914893617021277</v>
      </c>
      <c r="AT32" s="3">
        <f t="shared" si="111"/>
        <v>0.94910591471801931</v>
      </c>
      <c r="AU32" s="3">
        <f t="shared" si="111"/>
        <v>3.6578947368421053</v>
      </c>
      <c r="AV32" s="3">
        <f t="shared" si="111"/>
        <v>0.81085043988269789</v>
      </c>
      <c r="AW32" s="3">
        <f t="shared" si="111"/>
        <v>0.35877862595419846</v>
      </c>
      <c r="AX32" s="3">
        <f t="shared" ref="AX32" si="116">AX14/AX27</f>
        <v>2.7291666666666665</v>
      </c>
      <c r="AY32" s="3">
        <f t="shared" si="111"/>
        <v>1.6515151515151516</v>
      </c>
      <c r="AZ32" s="3">
        <f t="shared" si="111"/>
        <v>1.9487179487179487</v>
      </c>
      <c r="BA32" s="3">
        <f t="shared" ref="BA32" si="117">BA14/BA27</f>
        <v>2.338709677419355</v>
      </c>
      <c r="BB32" s="3">
        <f t="shared" si="111"/>
        <v>2.3317535545023698</v>
      </c>
      <c r="BC32" s="3">
        <f t="shared" ref="BC32" si="118">BC14/BC27</f>
        <v>1.6923076923076923</v>
      </c>
      <c r="BD32" s="3">
        <f t="shared" ref="BD32" si="119">BD14/BD27</f>
        <v>2.2666666666666666</v>
      </c>
      <c r="BE32" s="3">
        <f t="shared" si="111"/>
        <v>1.5862068965517242</v>
      </c>
      <c r="BF32" s="3">
        <f t="shared" si="111"/>
        <v>2.7804878048780486</v>
      </c>
      <c r="BG32" s="3">
        <f t="shared" si="111"/>
        <v>1.5736102626756261</v>
      </c>
      <c r="BH32" s="3">
        <f t="shared" si="111"/>
        <v>0.72517985611510793</v>
      </c>
      <c r="BI32" s="3">
        <f t="shared" si="111"/>
        <v>4.01</v>
      </c>
      <c r="BJ32" s="3">
        <f t="shared" ref="BJ32" si="120">BJ14/BJ27</f>
        <v>0.26237623762376239</v>
      </c>
      <c r="BK32" s="3">
        <f t="shared" si="111"/>
        <v>1.1541296928327645</v>
      </c>
      <c r="BL32" s="3">
        <f>BL14/BL27</f>
        <v>3.2</v>
      </c>
      <c r="BM32" s="3">
        <f t="shared" ref="BM32:CH32" si="121">BM14/BM27</f>
        <v>0.79797979797979801</v>
      </c>
      <c r="BN32" s="3">
        <f t="shared" si="121"/>
        <v>0.26666666666666666</v>
      </c>
      <c r="BO32" s="3">
        <f t="shared" si="121"/>
        <v>3.0026385224274406</v>
      </c>
      <c r="BP32" s="3">
        <f t="shared" si="121"/>
        <v>1.4153846153846155</v>
      </c>
      <c r="BQ32" s="3">
        <f>BQ14/BQ27</f>
        <v>6.125</v>
      </c>
      <c r="BR32" s="3">
        <f t="shared" si="121"/>
        <v>0.95664739884393069</v>
      </c>
      <c r="BS32" s="3">
        <f t="shared" si="121"/>
        <v>1.4193548387096775</v>
      </c>
      <c r="BT32" s="3">
        <f t="shared" si="121"/>
        <v>2.7953714981729596</v>
      </c>
      <c r="BU32" s="3">
        <f t="shared" ref="BU32" si="122">BU14/BU27</f>
        <v>0.33176562806192433</v>
      </c>
      <c r="BV32" s="3">
        <f t="shared" si="121"/>
        <v>1.6321243523316062</v>
      </c>
      <c r="BW32" s="3">
        <f t="shared" si="121"/>
        <v>1.6510350654837347</v>
      </c>
      <c r="BX32" s="3">
        <f t="shared" si="121"/>
        <v>0.71</v>
      </c>
      <c r="BY32" s="3">
        <f t="shared" si="121"/>
        <v>0.94011976047904189</v>
      </c>
      <c r="BZ32" s="3">
        <f t="shared" si="121"/>
        <v>1.4582712369597615</v>
      </c>
      <c r="CA32" s="3">
        <f t="shared" si="121"/>
        <v>0.70175438596491224</v>
      </c>
      <c r="CB32" s="3">
        <f t="shared" si="121"/>
        <v>1.6350067842605156</v>
      </c>
      <c r="CC32" s="3">
        <f t="shared" si="121"/>
        <v>0.75020503807850025</v>
      </c>
      <c r="CD32" s="3">
        <f t="shared" si="121"/>
        <v>1.8772455089820359</v>
      </c>
      <c r="CE32" s="3">
        <f t="shared" ref="CE32" si="123">CE14/CE27</f>
        <v>1.4542682926829269</v>
      </c>
      <c r="CF32" s="3">
        <f t="shared" si="121"/>
        <v>0.79245283018867929</v>
      </c>
      <c r="CG32" s="3">
        <f t="shared" si="121"/>
        <v>4.3720930232558137</v>
      </c>
      <c r="CH32" s="3">
        <f t="shared" si="121"/>
        <v>3.0965517241379312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24">(C6/C33)*100</f>
        <v>#DIV/0!</v>
      </c>
      <c r="D34" s="3" t="e">
        <f t="shared" ref="D34" si="125">(D6/D33)*100</f>
        <v>#DIV/0!</v>
      </c>
      <c r="E34" s="3" t="e">
        <f t="shared" si="124"/>
        <v>#DIV/0!</v>
      </c>
      <c r="F34" s="3" t="e">
        <f t="shared" si="124"/>
        <v>#DIV/0!</v>
      </c>
      <c r="G34" s="3" t="e">
        <f t="shared" si="124"/>
        <v>#DIV/0!</v>
      </c>
      <c r="H34" s="3" t="e">
        <f t="shared" si="124"/>
        <v>#DIV/0!</v>
      </c>
      <c r="I34" s="3" t="e">
        <f t="shared" si="124"/>
        <v>#DIV/0!</v>
      </c>
      <c r="J34" s="3" t="e">
        <f t="shared" si="124"/>
        <v>#DIV/0!</v>
      </c>
      <c r="K34" s="3" t="e">
        <f t="shared" si="124"/>
        <v>#DIV/0!</v>
      </c>
      <c r="L34" s="3" t="e">
        <f t="shared" si="124"/>
        <v>#DIV/0!</v>
      </c>
      <c r="M34" s="3" t="e">
        <f t="shared" si="124"/>
        <v>#DIV/0!</v>
      </c>
      <c r="N34" s="3" t="e">
        <f t="shared" si="124"/>
        <v>#DIV/0!</v>
      </c>
      <c r="O34" s="3" t="e">
        <f t="shared" si="124"/>
        <v>#DIV/0!</v>
      </c>
      <c r="P34" s="3" t="e">
        <f t="shared" ref="P34" si="126">(P6/P33)*100</f>
        <v>#DIV/0!</v>
      </c>
      <c r="Q34" s="3" t="e">
        <f t="shared" si="124"/>
        <v>#DIV/0!</v>
      </c>
      <c r="R34" s="3" t="e">
        <f t="shared" si="124"/>
        <v>#DIV/0!</v>
      </c>
      <c r="S34" s="3" t="e">
        <f>(S6/S33)*100</f>
        <v>#DIV/0!</v>
      </c>
      <c r="T34" s="3" t="e">
        <f t="shared" si="124"/>
        <v>#DIV/0!</v>
      </c>
      <c r="U34" s="3" t="e">
        <f t="shared" si="124"/>
        <v>#DIV/0!</v>
      </c>
      <c r="V34" s="3" t="e">
        <f t="shared" si="124"/>
        <v>#DIV/0!</v>
      </c>
      <c r="W34" s="3" t="e">
        <f t="shared" si="124"/>
        <v>#DIV/0!</v>
      </c>
      <c r="X34" s="3" t="e">
        <f t="shared" si="124"/>
        <v>#DIV/0!</v>
      </c>
      <c r="Y34" s="3" t="e">
        <f t="shared" si="124"/>
        <v>#DIV/0!</v>
      </c>
      <c r="Z34" s="3" t="e">
        <f t="shared" ref="Z34" si="127">(Z6/Z33)*100</f>
        <v>#DIV/0!</v>
      </c>
      <c r="AA34" s="3" t="e">
        <f t="shared" si="124"/>
        <v>#DIV/0!</v>
      </c>
      <c r="AB34" s="3" t="e">
        <f t="shared" si="124"/>
        <v>#DIV/0!</v>
      </c>
      <c r="AC34" s="3" t="e">
        <f t="shared" si="124"/>
        <v>#DIV/0!</v>
      </c>
      <c r="AD34" s="3" t="e">
        <f t="shared" si="124"/>
        <v>#DIV/0!</v>
      </c>
      <c r="AE34" s="3" t="e">
        <f t="shared" si="124"/>
        <v>#DIV/0!</v>
      </c>
      <c r="AF34" s="3" t="e">
        <f t="shared" si="124"/>
        <v>#DIV/0!</v>
      </c>
      <c r="AG34" s="3" t="e">
        <f t="shared" si="124"/>
        <v>#DIV/0!</v>
      </c>
      <c r="AH34" s="3" t="e">
        <f t="shared" si="124"/>
        <v>#DIV/0!</v>
      </c>
      <c r="AI34" s="3" t="e">
        <f t="shared" si="124"/>
        <v>#DIV/0!</v>
      </c>
      <c r="AJ34" s="3" t="e">
        <f t="shared" si="124"/>
        <v>#DIV/0!</v>
      </c>
      <c r="AK34" s="3" t="e">
        <f t="shared" si="124"/>
        <v>#DIV/0!</v>
      </c>
      <c r="AL34" s="3" t="e">
        <f t="shared" si="124"/>
        <v>#DIV/0!</v>
      </c>
      <c r="AM34" s="3" t="e">
        <f t="shared" si="124"/>
        <v>#DIV/0!</v>
      </c>
      <c r="AN34" s="3" t="e">
        <f t="shared" ref="AN34:AO34" si="128">(AN6/AN33)*100</f>
        <v>#DIV/0!</v>
      </c>
      <c r="AO34" s="3" t="e">
        <f t="shared" si="128"/>
        <v>#DIV/0!</v>
      </c>
      <c r="AP34" s="3" t="e">
        <f t="shared" si="124"/>
        <v>#DIV/0!</v>
      </c>
      <c r="AQ34" s="3" t="e">
        <f t="shared" si="124"/>
        <v>#DIV/0!</v>
      </c>
      <c r="AR34" s="3" t="e">
        <f t="shared" si="124"/>
        <v>#DIV/0!</v>
      </c>
      <c r="AS34" s="3" t="e">
        <f t="shared" si="124"/>
        <v>#DIV/0!</v>
      </c>
      <c r="AT34" s="3" t="e">
        <f t="shared" si="124"/>
        <v>#DIV/0!</v>
      </c>
      <c r="AU34" s="3" t="e">
        <f t="shared" si="124"/>
        <v>#DIV/0!</v>
      </c>
      <c r="AV34" s="3" t="e">
        <f t="shared" si="124"/>
        <v>#DIV/0!</v>
      </c>
      <c r="AW34" s="3" t="e">
        <f t="shared" si="124"/>
        <v>#DIV/0!</v>
      </c>
      <c r="AX34" s="3" t="e">
        <f t="shared" ref="AX34" si="129">(AX6/AX33)*100</f>
        <v>#DIV/0!</v>
      </c>
      <c r="AY34" s="3" t="e">
        <f t="shared" si="124"/>
        <v>#DIV/0!</v>
      </c>
      <c r="AZ34" s="3" t="e">
        <f t="shared" si="124"/>
        <v>#DIV/0!</v>
      </c>
      <c r="BA34" s="3" t="e">
        <f t="shared" ref="BA34" si="130">(BA6/BA33)*100</f>
        <v>#DIV/0!</v>
      </c>
      <c r="BB34" s="3" t="e">
        <f t="shared" si="124"/>
        <v>#DIV/0!</v>
      </c>
      <c r="BC34" s="3" t="e">
        <f t="shared" ref="BC34" si="131">(BC6/BC33)*100</f>
        <v>#DIV/0!</v>
      </c>
      <c r="BD34" s="3" t="e">
        <f t="shared" ref="BD34" si="132">(BD6/BD33)*100</f>
        <v>#DIV/0!</v>
      </c>
      <c r="BE34" s="3" t="e">
        <f t="shared" si="124"/>
        <v>#DIV/0!</v>
      </c>
      <c r="BF34" s="3" t="e">
        <f t="shared" si="124"/>
        <v>#DIV/0!</v>
      </c>
      <c r="BG34" s="3" t="e">
        <f t="shared" si="124"/>
        <v>#DIV/0!</v>
      </c>
      <c r="BH34" s="3" t="e">
        <f t="shared" si="124"/>
        <v>#DIV/0!</v>
      </c>
      <c r="BI34" s="3" t="e">
        <f t="shared" si="124"/>
        <v>#DIV/0!</v>
      </c>
      <c r="BJ34" s="3" t="e">
        <f t="shared" ref="BJ34" si="133">(BJ6/BJ33)*100</f>
        <v>#DIV/0!</v>
      </c>
      <c r="BK34" s="3" t="e">
        <f t="shared" si="124"/>
        <v>#DIV/0!</v>
      </c>
      <c r="BL34" s="3" t="e">
        <f>(BL6/BL33)*100</f>
        <v>#DIV/0!</v>
      </c>
      <c r="BM34" s="3" t="e">
        <f t="shared" ref="BM34:CH34" si="134">(BM6/BM33)*100</f>
        <v>#DIV/0!</v>
      </c>
      <c r="BN34" s="3" t="e">
        <f t="shared" si="134"/>
        <v>#DIV/0!</v>
      </c>
      <c r="BO34" s="3" t="e">
        <f t="shared" si="134"/>
        <v>#DIV/0!</v>
      </c>
      <c r="BP34" s="3" t="e">
        <f t="shared" si="134"/>
        <v>#DIV/0!</v>
      </c>
      <c r="BQ34" s="3" t="e">
        <f>(BQ6/BQ33)*100</f>
        <v>#DIV/0!</v>
      </c>
      <c r="BR34" s="3" t="e">
        <f t="shared" si="134"/>
        <v>#DIV/0!</v>
      </c>
      <c r="BS34" s="3" t="e">
        <f t="shared" si="134"/>
        <v>#DIV/0!</v>
      </c>
      <c r="BT34" s="3" t="e">
        <f t="shared" si="134"/>
        <v>#DIV/0!</v>
      </c>
      <c r="BU34" s="3" t="e">
        <f t="shared" ref="BU34" si="135">(BU6/BU33)*100</f>
        <v>#DIV/0!</v>
      </c>
      <c r="BV34" s="3" t="e">
        <f t="shared" si="134"/>
        <v>#DIV/0!</v>
      </c>
      <c r="BW34" s="3" t="e">
        <f t="shared" si="134"/>
        <v>#DIV/0!</v>
      </c>
      <c r="BX34" s="3" t="e">
        <f t="shared" si="134"/>
        <v>#DIV/0!</v>
      </c>
      <c r="BY34" s="3" t="e">
        <f t="shared" si="134"/>
        <v>#DIV/0!</v>
      </c>
      <c r="BZ34" s="3" t="e">
        <f t="shared" si="134"/>
        <v>#DIV/0!</v>
      </c>
      <c r="CA34" s="3" t="e">
        <f t="shared" si="134"/>
        <v>#DIV/0!</v>
      </c>
      <c r="CB34" s="3" t="e">
        <f t="shared" si="134"/>
        <v>#DIV/0!</v>
      </c>
      <c r="CC34" s="3" t="e">
        <f t="shared" si="134"/>
        <v>#DIV/0!</v>
      </c>
      <c r="CD34" s="3" t="e">
        <f t="shared" si="134"/>
        <v>#DIV/0!</v>
      </c>
      <c r="CE34" s="3" t="e">
        <f t="shared" ref="CE34" si="136">(CE6/CE33)*100</f>
        <v>#DIV/0!</v>
      </c>
      <c r="CF34" s="3" t="e">
        <f t="shared" si="134"/>
        <v>#DIV/0!</v>
      </c>
      <c r="CG34" s="3" t="e">
        <f t="shared" si="134"/>
        <v>#DIV/0!</v>
      </c>
      <c r="CH34" s="3" t="e">
        <f t="shared" si="134"/>
        <v>#DIV/0!</v>
      </c>
      <c r="CI34" s="3"/>
    </row>
    <row r="35" spans="1:87" x14ac:dyDescent="0.2">
      <c r="A35" s="1" t="s">
        <v>48</v>
      </c>
      <c r="B35" s="1"/>
      <c r="C35" s="3" t="e">
        <f t="shared" ref="C35:BK35" si="137">(SUM(C5:C7,C11)/C33)*100</f>
        <v>#DIV/0!</v>
      </c>
      <c r="D35" s="3" t="e">
        <f t="shared" ref="D35" si="138">(SUM(D5:D7,D11)/D33)*100</f>
        <v>#DIV/0!</v>
      </c>
      <c r="E35" s="3" t="e">
        <f t="shared" si="137"/>
        <v>#DIV/0!</v>
      </c>
      <c r="F35" s="3" t="e">
        <f t="shared" si="137"/>
        <v>#DIV/0!</v>
      </c>
      <c r="G35" s="3" t="e">
        <f t="shared" si="137"/>
        <v>#DIV/0!</v>
      </c>
      <c r="H35" s="3" t="e">
        <f t="shared" si="137"/>
        <v>#DIV/0!</v>
      </c>
      <c r="I35" s="3" t="e">
        <f t="shared" si="137"/>
        <v>#DIV/0!</v>
      </c>
      <c r="J35" s="3" t="e">
        <f t="shared" si="137"/>
        <v>#DIV/0!</v>
      </c>
      <c r="K35" s="3" t="e">
        <f t="shared" si="137"/>
        <v>#DIV/0!</v>
      </c>
      <c r="L35" s="3" t="e">
        <f t="shared" si="137"/>
        <v>#DIV/0!</v>
      </c>
      <c r="M35" s="3" t="e">
        <f t="shared" si="137"/>
        <v>#DIV/0!</v>
      </c>
      <c r="N35" s="3" t="e">
        <f t="shared" si="137"/>
        <v>#DIV/0!</v>
      </c>
      <c r="O35" s="3" t="e">
        <f t="shared" si="137"/>
        <v>#DIV/0!</v>
      </c>
      <c r="P35" s="3" t="e">
        <f t="shared" ref="P35" si="139">(SUM(P5:P7,P11)/P33)*100</f>
        <v>#DIV/0!</v>
      </c>
      <c r="Q35" s="3" t="e">
        <f t="shared" si="137"/>
        <v>#DIV/0!</v>
      </c>
      <c r="R35" s="3" t="e">
        <f t="shared" si="137"/>
        <v>#DIV/0!</v>
      </c>
      <c r="S35" s="3" t="e">
        <f>(SUM(S5:S7,S11)/S33)*100</f>
        <v>#DIV/0!</v>
      </c>
      <c r="T35" s="3" t="e">
        <f t="shared" si="137"/>
        <v>#DIV/0!</v>
      </c>
      <c r="U35" s="3" t="e">
        <f t="shared" si="137"/>
        <v>#DIV/0!</v>
      </c>
      <c r="V35" s="3" t="e">
        <f t="shared" si="137"/>
        <v>#DIV/0!</v>
      </c>
      <c r="W35" s="3" t="e">
        <f t="shared" si="137"/>
        <v>#DIV/0!</v>
      </c>
      <c r="X35" s="3" t="e">
        <f t="shared" si="137"/>
        <v>#DIV/0!</v>
      </c>
      <c r="Y35" s="3" t="e">
        <f t="shared" si="137"/>
        <v>#DIV/0!</v>
      </c>
      <c r="Z35" s="3" t="e">
        <f t="shared" ref="Z35" si="140">(SUM(Z5:Z7,Z11)/Z33)*100</f>
        <v>#DIV/0!</v>
      </c>
      <c r="AA35" s="3" t="e">
        <f t="shared" si="137"/>
        <v>#DIV/0!</v>
      </c>
      <c r="AB35" s="3" t="e">
        <f t="shared" si="137"/>
        <v>#DIV/0!</v>
      </c>
      <c r="AC35" s="3" t="e">
        <f t="shared" si="137"/>
        <v>#DIV/0!</v>
      </c>
      <c r="AD35" s="3" t="e">
        <f t="shared" si="137"/>
        <v>#DIV/0!</v>
      </c>
      <c r="AE35" s="3" t="e">
        <f t="shared" si="137"/>
        <v>#DIV/0!</v>
      </c>
      <c r="AF35" s="3" t="e">
        <f t="shared" si="137"/>
        <v>#DIV/0!</v>
      </c>
      <c r="AG35" s="3" t="e">
        <f t="shared" si="137"/>
        <v>#DIV/0!</v>
      </c>
      <c r="AH35" s="3" t="e">
        <f t="shared" si="137"/>
        <v>#DIV/0!</v>
      </c>
      <c r="AI35" s="3" t="e">
        <f t="shared" si="137"/>
        <v>#DIV/0!</v>
      </c>
      <c r="AJ35" s="3" t="e">
        <f t="shared" si="137"/>
        <v>#DIV/0!</v>
      </c>
      <c r="AK35" s="3" t="e">
        <f t="shared" si="137"/>
        <v>#DIV/0!</v>
      </c>
      <c r="AL35" s="3" t="e">
        <f t="shared" si="137"/>
        <v>#DIV/0!</v>
      </c>
      <c r="AM35" s="3" t="e">
        <f t="shared" si="137"/>
        <v>#DIV/0!</v>
      </c>
      <c r="AN35" s="3" t="e">
        <f t="shared" ref="AN35:AO35" si="141">(SUM(AN5:AN7,AN11)/AN33)*100</f>
        <v>#DIV/0!</v>
      </c>
      <c r="AO35" s="3" t="e">
        <f t="shared" si="141"/>
        <v>#DIV/0!</v>
      </c>
      <c r="AP35" s="3" t="e">
        <f t="shared" si="137"/>
        <v>#DIV/0!</v>
      </c>
      <c r="AQ35" s="3" t="e">
        <f t="shared" si="137"/>
        <v>#DIV/0!</v>
      </c>
      <c r="AR35" s="3" t="e">
        <f t="shared" si="137"/>
        <v>#DIV/0!</v>
      </c>
      <c r="AS35" s="3" t="e">
        <f t="shared" si="137"/>
        <v>#DIV/0!</v>
      </c>
      <c r="AT35" s="3" t="e">
        <f t="shared" si="137"/>
        <v>#DIV/0!</v>
      </c>
      <c r="AU35" s="3" t="e">
        <f t="shared" si="137"/>
        <v>#DIV/0!</v>
      </c>
      <c r="AV35" s="3" t="e">
        <f t="shared" si="137"/>
        <v>#DIV/0!</v>
      </c>
      <c r="AW35" s="3" t="e">
        <f t="shared" si="137"/>
        <v>#DIV/0!</v>
      </c>
      <c r="AX35" s="3" t="e">
        <f t="shared" ref="AX35" si="142">(SUM(AX5:AX7,AX11)/AX33)*100</f>
        <v>#DIV/0!</v>
      </c>
      <c r="AY35" s="3" t="e">
        <f t="shared" si="137"/>
        <v>#DIV/0!</v>
      </c>
      <c r="AZ35" s="3" t="e">
        <f t="shared" si="137"/>
        <v>#DIV/0!</v>
      </c>
      <c r="BA35" s="3" t="e">
        <f t="shared" ref="BA35" si="143">(SUM(BA5:BA7,BA11)/BA33)*100</f>
        <v>#DIV/0!</v>
      </c>
      <c r="BB35" s="3" t="e">
        <f t="shared" si="137"/>
        <v>#DIV/0!</v>
      </c>
      <c r="BC35" s="3" t="e">
        <f t="shared" ref="BC35" si="144">(SUM(BC5:BC7,BC11)/BC33)*100</f>
        <v>#DIV/0!</v>
      </c>
      <c r="BD35" s="3" t="e">
        <f t="shared" ref="BD35" si="145">(SUM(BD5:BD7,BD11)/BD33)*100</f>
        <v>#DIV/0!</v>
      </c>
      <c r="BE35" s="3" t="e">
        <f t="shared" si="137"/>
        <v>#DIV/0!</v>
      </c>
      <c r="BF35" s="3" t="e">
        <f t="shared" si="137"/>
        <v>#DIV/0!</v>
      </c>
      <c r="BG35" s="3" t="e">
        <f t="shared" si="137"/>
        <v>#DIV/0!</v>
      </c>
      <c r="BH35" s="3" t="e">
        <f t="shared" si="137"/>
        <v>#DIV/0!</v>
      </c>
      <c r="BI35" s="3" t="e">
        <f t="shared" si="137"/>
        <v>#DIV/0!</v>
      </c>
      <c r="BJ35" s="3" t="e">
        <f t="shared" ref="BJ35" si="146">(SUM(BJ5:BJ7,BJ11)/BJ33)*100</f>
        <v>#DIV/0!</v>
      </c>
      <c r="BK35" s="3" t="e">
        <f t="shared" si="137"/>
        <v>#DIV/0!</v>
      </c>
      <c r="BL35" s="3" t="e">
        <f t="shared" ref="BL35:CH35" si="147">(SUM(BL5:BL7,BL11)/BL33)*100</f>
        <v>#DIV/0!</v>
      </c>
      <c r="BM35" s="3" t="e">
        <f t="shared" si="147"/>
        <v>#DIV/0!</v>
      </c>
      <c r="BN35" s="3" t="e">
        <f t="shared" si="147"/>
        <v>#DIV/0!</v>
      </c>
      <c r="BO35" s="3" t="e">
        <f t="shared" si="147"/>
        <v>#DIV/0!</v>
      </c>
      <c r="BP35" s="3" t="e">
        <f t="shared" si="147"/>
        <v>#DIV/0!</v>
      </c>
      <c r="BQ35" s="3" t="e">
        <f>(SUM(BQ5:BQ7,BQ11)/BQ33)*100</f>
        <v>#DIV/0!</v>
      </c>
      <c r="BR35" s="3" t="e">
        <f t="shared" si="147"/>
        <v>#DIV/0!</v>
      </c>
      <c r="BS35" s="3" t="e">
        <f t="shared" si="147"/>
        <v>#DIV/0!</v>
      </c>
      <c r="BT35" s="3" t="e">
        <f t="shared" si="147"/>
        <v>#DIV/0!</v>
      </c>
      <c r="BU35" s="3" t="e">
        <f t="shared" ref="BU35" si="148">(SUM(BU5:BU7,BU11)/BU33)*100</f>
        <v>#DIV/0!</v>
      </c>
      <c r="BV35" s="3" t="e">
        <f t="shared" si="147"/>
        <v>#DIV/0!</v>
      </c>
      <c r="BW35" s="3" t="e">
        <f t="shared" si="147"/>
        <v>#DIV/0!</v>
      </c>
      <c r="BX35" s="3" t="e">
        <f t="shared" si="147"/>
        <v>#DIV/0!</v>
      </c>
      <c r="BY35" s="3" t="e">
        <f t="shared" si="147"/>
        <v>#DIV/0!</v>
      </c>
      <c r="BZ35" s="3" t="e">
        <f t="shared" si="147"/>
        <v>#DIV/0!</v>
      </c>
      <c r="CA35" s="3" t="e">
        <f t="shared" si="147"/>
        <v>#DIV/0!</v>
      </c>
      <c r="CB35" s="3" t="e">
        <f t="shared" si="147"/>
        <v>#DIV/0!</v>
      </c>
      <c r="CC35" s="3" t="e">
        <f t="shared" si="147"/>
        <v>#DIV/0!</v>
      </c>
      <c r="CD35" s="3" t="e">
        <f t="shared" si="147"/>
        <v>#DIV/0!</v>
      </c>
      <c r="CE35" s="3" t="e">
        <f t="shared" ref="CE35" si="149">(SUM(CE5:CE7,CE11)/CE33)*100</f>
        <v>#DIV/0!</v>
      </c>
      <c r="CF35" s="3" t="e">
        <f t="shared" si="147"/>
        <v>#DIV/0!</v>
      </c>
      <c r="CG35" s="3" t="e">
        <f t="shared" si="147"/>
        <v>#DIV/0!</v>
      </c>
      <c r="CH35" s="3" t="e">
        <f t="shared" si="147"/>
        <v>#DIV/0!</v>
      </c>
      <c r="CI35" s="3"/>
    </row>
    <row r="36" spans="1:87" x14ac:dyDescent="0.2">
      <c r="A36" s="1" t="s">
        <v>49</v>
      </c>
      <c r="B36" s="1"/>
      <c r="C36" s="3" t="e">
        <f t="shared" ref="C36:BK36" si="150">(C19/C33)*100</f>
        <v>#DIV/0!</v>
      </c>
      <c r="D36" s="3" t="e">
        <f t="shared" ref="D36" si="151">(D19/D33)*100</f>
        <v>#DIV/0!</v>
      </c>
      <c r="E36" s="3" t="e">
        <f t="shared" si="150"/>
        <v>#DIV/0!</v>
      </c>
      <c r="F36" s="3" t="e">
        <f t="shared" si="150"/>
        <v>#DIV/0!</v>
      </c>
      <c r="G36" s="3" t="e">
        <f t="shared" si="150"/>
        <v>#DIV/0!</v>
      </c>
      <c r="H36" s="3" t="e">
        <f t="shared" si="150"/>
        <v>#DIV/0!</v>
      </c>
      <c r="I36" s="3" t="e">
        <f t="shared" si="150"/>
        <v>#DIV/0!</v>
      </c>
      <c r="J36" s="3" t="e">
        <f t="shared" si="150"/>
        <v>#DIV/0!</v>
      </c>
      <c r="K36" s="3" t="e">
        <f t="shared" si="150"/>
        <v>#DIV/0!</v>
      </c>
      <c r="L36" s="3" t="e">
        <f t="shared" si="150"/>
        <v>#DIV/0!</v>
      </c>
      <c r="M36" s="3" t="e">
        <f t="shared" si="150"/>
        <v>#DIV/0!</v>
      </c>
      <c r="N36" s="3" t="e">
        <f t="shared" si="150"/>
        <v>#DIV/0!</v>
      </c>
      <c r="O36" s="3" t="e">
        <f t="shared" si="150"/>
        <v>#DIV/0!</v>
      </c>
      <c r="P36" s="3" t="e">
        <f t="shared" ref="P36" si="152">(P19/P33)*100</f>
        <v>#DIV/0!</v>
      </c>
      <c r="Q36" s="3" t="e">
        <f t="shared" si="150"/>
        <v>#DIV/0!</v>
      </c>
      <c r="R36" s="3" t="e">
        <f t="shared" si="150"/>
        <v>#DIV/0!</v>
      </c>
      <c r="S36" s="3" t="e">
        <f>(S19/S33)*100</f>
        <v>#DIV/0!</v>
      </c>
      <c r="T36" s="3" t="e">
        <f t="shared" si="150"/>
        <v>#DIV/0!</v>
      </c>
      <c r="U36" s="3" t="e">
        <f t="shared" si="150"/>
        <v>#DIV/0!</v>
      </c>
      <c r="V36" s="3" t="e">
        <f t="shared" si="150"/>
        <v>#DIV/0!</v>
      </c>
      <c r="W36" s="3" t="e">
        <f t="shared" si="150"/>
        <v>#DIV/0!</v>
      </c>
      <c r="X36" s="3" t="e">
        <f t="shared" si="150"/>
        <v>#DIV/0!</v>
      </c>
      <c r="Y36" s="3" t="e">
        <f t="shared" si="150"/>
        <v>#DIV/0!</v>
      </c>
      <c r="Z36" s="3" t="e">
        <f t="shared" ref="Z36" si="153">(Z19/Z33)*100</f>
        <v>#DIV/0!</v>
      </c>
      <c r="AA36" s="3" t="e">
        <f t="shared" si="150"/>
        <v>#DIV/0!</v>
      </c>
      <c r="AB36" s="3" t="e">
        <f t="shared" si="150"/>
        <v>#DIV/0!</v>
      </c>
      <c r="AC36" s="3" t="e">
        <f t="shared" si="150"/>
        <v>#DIV/0!</v>
      </c>
      <c r="AD36" s="3" t="e">
        <f t="shared" si="150"/>
        <v>#DIV/0!</v>
      </c>
      <c r="AE36" s="3" t="e">
        <f t="shared" si="150"/>
        <v>#DIV/0!</v>
      </c>
      <c r="AF36" s="3" t="e">
        <f t="shared" si="150"/>
        <v>#DIV/0!</v>
      </c>
      <c r="AG36" s="3" t="e">
        <f t="shared" si="150"/>
        <v>#DIV/0!</v>
      </c>
      <c r="AH36" s="3" t="e">
        <f t="shared" si="150"/>
        <v>#DIV/0!</v>
      </c>
      <c r="AI36" s="3" t="e">
        <f t="shared" si="150"/>
        <v>#DIV/0!</v>
      </c>
      <c r="AJ36" s="3" t="e">
        <f t="shared" si="150"/>
        <v>#DIV/0!</v>
      </c>
      <c r="AK36" s="3" t="e">
        <f t="shared" si="150"/>
        <v>#DIV/0!</v>
      </c>
      <c r="AL36" s="3" t="e">
        <f t="shared" si="150"/>
        <v>#DIV/0!</v>
      </c>
      <c r="AM36" s="3" t="e">
        <f t="shared" si="150"/>
        <v>#DIV/0!</v>
      </c>
      <c r="AN36" s="3" t="e">
        <f t="shared" ref="AN36:AO36" si="154">(AN19/AN33)*100</f>
        <v>#DIV/0!</v>
      </c>
      <c r="AO36" s="3" t="e">
        <f t="shared" si="154"/>
        <v>#DIV/0!</v>
      </c>
      <c r="AP36" s="3" t="e">
        <f t="shared" si="150"/>
        <v>#DIV/0!</v>
      </c>
      <c r="AQ36" s="3" t="e">
        <f t="shared" si="150"/>
        <v>#DIV/0!</v>
      </c>
      <c r="AR36" s="3" t="e">
        <f t="shared" si="150"/>
        <v>#DIV/0!</v>
      </c>
      <c r="AS36" s="3" t="e">
        <f t="shared" si="150"/>
        <v>#DIV/0!</v>
      </c>
      <c r="AT36" s="3" t="e">
        <f t="shared" si="150"/>
        <v>#DIV/0!</v>
      </c>
      <c r="AU36" s="3" t="e">
        <f t="shared" si="150"/>
        <v>#DIV/0!</v>
      </c>
      <c r="AV36" s="3" t="e">
        <f t="shared" si="150"/>
        <v>#DIV/0!</v>
      </c>
      <c r="AW36" s="3" t="e">
        <f t="shared" si="150"/>
        <v>#DIV/0!</v>
      </c>
      <c r="AX36" s="3" t="e">
        <f t="shared" ref="AX36" si="155">(AX19/AX33)*100</f>
        <v>#DIV/0!</v>
      </c>
      <c r="AY36" s="3" t="e">
        <f t="shared" si="150"/>
        <v>#DIV/0!</v>
      </c>
      <c r="AZ36" s="3" t="e">
        <f t="shared" si="150"/>
        <v>#DIV/0!</v>
      </c>
      <c r="BA36" s="3" t="e">
        <f t="shared" ref="BA36" si="156">(BA19/BA33)*100</f>
        <v>#DIV/0!</v>
      </c>
      <c r="BB36" s="3" t="e">
        <f t="shared" si="150"/>
        <v>#DIV/0!</v>
      </c>
      <c r="BC36" s="3" t="e">
        <f t="shared" ref="BC36" si="157">(BC19/BC33)*100</f>
        <v>#DIV/0!</v>
      </c>
      <c r="BD36" s="3" t="e">
        <f t="shared" ref="BD36" si="158">(BD19/BD33)*100</f>
        <v>#DIV/0!</v>
      </c>
      <c r="BE36" s="3" t="e">
        <f t="shared" si="150"/>
        <v>#DIV/0!</v>
      </c>
      <c r="BF36" s="3" t="e">
        <f t="shared" si="150"/>
        <v>#DIV/0!</v>
      </c>
      <c r="BG36" s="3" t="e">
        <f t="shared" si="150"/>
        <v>#DIV/0!</v>
      </c>
      <c r="BH36" s="3" t="e">
        <f t="shared" si="150"/>
        <v>#DIV/0!</v>
      </c>
      <c r="BI36" s="3" t="e">
        <f t="shared" si="150"/>
        <v>#DIV/0!</v>
      </c>
      <c r="BJ36" s="3" t="e">
        <f t="shared" ref="BJ36" si="159">(BJ19/BJ33)*100</f>
        <v>#DIV/0!</v>
      </c>
      <c r="BK36" s="3" t="e">
        <f t="shared" si="150"/>
        <v>#DIV/0!</v>
      </c>
      <c r="BL36" s="3" t="e">
        <f t="shared" ref="BL36:CH36" si="160">(BL19/BL33)*100</f>
        <v>#DIV/0!</v>
      </c>
      <c r="BM36" s="3" t="e">
        <f t="shared" si="160"/>
        <v>#DIV/0!</v>
      </c>
      <c r="BN36" s="3" t="e">
        <f t="shared" si="160"/>
        <v>#DIV/0!</v>
      </c>
      <c r="BO36" s="3" t="e">
        <f t="shared" si="160"/>
        <v>#DIV/0!</v>
      </c>
      <c r="BP36" s="3" t="e">
        <f t="shared" si="160"/>
        <v>#DIV/0!</v>
      </c>
      <c r="BQ36" s="3" t="e">
        <f>(BQ19/BQ33)*100</f>
        <v>#DIV/0!</v>
      </c>
      <c r="BR36" s="3" t="e">
        <f t="shared" si="160"/>
        <v>#DIV/0!</v>
      </c>
      <c r="BS36" s="3" t="e">
        <f t="shared" si="160"/>
        <v>#DIV/0!</v>
      </c>
      <c r="BT36" s="3" t="e">
        <f t="shared" si="160"/>
        <v>#DIV/0!</v>
      </c>
      <c r="BU36" s="3" t="e">
        <f t="shared" ref="BU36" si="161">(BU19/BU33)*100</f>
        <v>#DIV/0!</v>
      </c>
      <c r="BV36" s="3" t="e">
        <f t="shared" si="160"/>
        <v>#DIV/0!</v>
      </c>
      <c r="BW36" s="3" t="e">
        <f t="shared" si="160"/>
        <v>#DIV/0!</v>
      </c>
      <c r="BX36" s="3" t="e">
        <f t="shared" si="160"/>
        <v>#DIV/0!</v>
      </c>
      <c r="BY36" s="3" t="e">
        <f t="shared" si="160"/>
        <v>#DIV/0!</v>
      </c>
      <c r="BZ36" s="3" t="e">
        <f t="shared" si="160"/>
        <v>#DIV/0!</v>
      </c>
      <c r="CA36" s="3" t="e">
        <f t="shared" si="160"/>
        <v>#DIV/0!</v>
      </c>
      <c r="CB36" s="3" t="e">
        <f t="shared" si="160"/>
        <v>#DIV/0!</v>
      </c>
      <c r="CC36" s="3" t="e">
        <f t="shared" si="160"/>
        <v>#DIV/0!</v>
      </c>
      <c r="CD36" s="3" t="e">
        <f t="shared" si="160"/>
        <v>#DIV/0!</v>
      </c>
      <c r="CE36" s="3" t="e">
        <f t="shared" ref="CE36" si="162">(CE19/CE33)*100</f>
        <v>#DIV/0!</v>
      </c>
      <c r="CF36" s="3" t="e">
        <f t="shared" si="160"/>
        <v>#DIV/0!</v>
      </c>
      <c r="CG36" s="3" t="e">
        <f t="shared" si="160"/>
        <v>#DIV/0!</v>
      </c>
      <c r="CH36" s="3" t="e">
        <f t="shared" si="160"/>
        <v>#DIV/0!</v>
      </c>
      <c r="CI36" s="3"/>
    </row>
    <row r="37" spans="1:87" x14ac:dyDescent="0.2">
      <c r="A37" s="1" t="s">
        <v>50</v>
      </c>
      <c r="B37" s="1"/>
      <c r="C37" s="3" t="e">
        <f t="shared" ref="C37:BK37" si="163">(SUM(C18:C19,C24)/C33)*100</f>
        <v>#DIV/0!</v>
      </c>
      <c r="D37" s="3" t="e">
        <f t="shared" ref="D37" si="164">(SUM(D18:D19,D24)/D33)*100</f>
        <v>#DIV/0!</v>
      </c>
      <c r="E37" s="3" t="e">
        <f t="shared" si="163"/>
        <v>#DIV/0!</v>
      </c>
      <c r="F37" s="3" t="e">
        <f t="shared" si="163"/>
        <v>#DIV/0!</v>
      </c>
      <c r="G37" s="3" t="e">
        <f t="shared" si="163"/>
        <v>#DIV/0!</v>
      </c>
      <c r="H37" s="3" t="e">
        <f t="shared" si="163"/>
        <v>#DIV/0!</v>
      </c>
      <c r="I37" s="3" t="e">
        <f t="shared" si="163"/>
        <v>#DIV/0!</v>
      </c>
      <c r="J37" s="3" t="e">
        <f t="shared" si="163"/>
        <v>#DIV/0!</v>
      </c>
      <c r="K37" s="3" t="e">
        <f t="shared" si="163"/>
        <v>#DIV/0!</v>
      </c>
      <c r="L37" s="3" t="e">
        <f t="shared" si="163"/>
        <v>#DIV/0!</v>
      </c>
      <c r="M37" s="3" t="e">
        <f t="shared" si="163"/>
        <v>#DIV/0!</v>
      </c>
      <c r="N37" s="3" t="e">
        <f t="shared" si="163"/>
        <v>#DIV/0!</v>
      </c>
      <c r="O37" s="3" t="e">
        <f t="shared" si="163"/>
        <v>#DIV/0!</v>
      </c>
      <c r="P37" s="3" t="e">
        <f t="shared" ref="P37" si="165">(SUM(P18:P19,P24)/P33)*100</f>
        <v>#DIV/0!</v>
      </c>
      <c r="Q37" s="3" t="e">
        <f t="shared" si="163"/>
        <v>#DIV/0!</v>
      </c>
      <c r="R37" s="3" t="e">
        <f t="shared" si="163"/>
        <v>#DIV/0!</v>
      </c>
      <c r="S37" s="3" t="e">
        <f>(SUM(S18:S19,S24)/S33)*100</f>
        <v>#DIV/0!</v>
      </c>
      <c r="T37" s="3" t="e">
        <f t="shared" si="163"/>
        <v>#DIV/0!</v>
      </c>
      <c r="U37" s="3" t="e">
        <f t="shared" si="163"/>
        <v>#DIV/0!</v>
      </c>
      <c r="V37" s="3" t="e">
        <f t="shared" si="163"/>
        <v>#DIV/0!</v>
      </c>
      <c r="W37" s="3" t="e">
        <f t="shared" si="163"/>
        <v>#DIV/0!</v>
      </c>
      <c r="X37" s="3" t="e">
        <f t="shared" si="163"/>
        <v>#DIV/0!</v>
      </c>
      <c r="Y37" s="3" t="e">
        <f t="shared" si="163"/>
        <v>#DIV/0!</v>
      </c>
      <c r="Z37" s="3" t="e">
        <f t="shared" ref="Z37" si="166">(SUM(Z18:Z19,Z24)/Z33)*100</f>
        <v>#DIV/0!</v>
      </c>
      <c r="AA37" s="3" t="e">
        <f t="shared" si="163"/>
        <v>#DIV/0!</v>
      </c>
      <c r="AB37" s="3" t="e">
        <f t="shared" si="163"/>
        <v>#DIV/0!</v>
      </c>
      <c r="AC37" s="3" t="e">
        <f t="shared" si="163"/>
        <v>#DIV/0!</v>
      </c>
      <c r="AD37" s="3" t="e">
        <f t="shared" si="163"/>
        <v>#DIV/0!</v>
      </c>
      <c r="AE37" s="3" t="e">
        <f t="shared" si="163"/>
        <v>#DIV/0!</v>
      </c>
      <c r="AF37" s="3" t="e">
        <f t="shared" si="163"/>
        <v>#DIV/0!</v>
      </c>
      <c r="AG37" s="3" t="e">
        <f t="shared" si="163"/>
        <v>#DIV/0!</v>
      </c>
      <c r="AH37" s="3" t="e">
        <f t="shared" si="163"/>
        <v>#DIV/0!</v>
      </c>
      <c r="AI37" s="3" t="e">
        <f t="shared" si="163"/>
        <v>#DIV/0!</v>
      </c>
      <c r="AJ37" s="3" t="e">
        <f t="shared" si="163"/>
        <v>#DIV/0!</v>
      </c>
      <c r="AK37" s="3" t="e">
        <f t="shared" si="163"/>
        <v>#DIV/0!</v>
      </c>
      <c r="AL37" s="3" t="e">
        <f t="shared" si="163"/>
        <v>#DIV/0!</v>
      </c>
      <c r="AM37" s="3" t="e">
        <f t="shared" si="163"/>
        <v>#DIV/0!</v>
      </c>
      <c r="AN37" s="3" t="e">
        <f t="shared" ref="AN37:AO37" si="167">(SUM(AN18:AN19,AN24)/AN33)*100</f>
        <v>#DIV/0!</v>
      </c>
      <c r="AO37" s="3" t="e">
        <f t="shared" si="167"/>
        <v>#DIV/0!</v>
      </c>
      <c r="AP37" s="3" t="e">
        <f t="shared" si="163"/>
        <v>#DIV/0!</v>
      </c>
      <c r="AQ37" s="3" t="e">
        <f t="shared" si="163"/>
        <v>#DIV/0!</v>
      </c>
      <c r="AR37" s="3" t="e">
        <f t="shared" si="163"/>
        <v>#DIV/0!</v>
      </c>
      <c r="AS37" s="3" t="e">
        <f t="shared" si="163"/>
        <v>#DIV/0!</v>
      </c>
      <c r="AT37" s="3" t="e">
        <f t="shared" si="163"/>
        <v>#DIV/0!</v>
      </c>
      <c r="AU37" s="3" t="e">
        <f t="shared" si="163"/>
        <v>#DIV/0!</v>
      </c>
      <c r="AV37" s="3" t="e">
        <f t="shared" si="163"/>
        <v>#DIV/0!</v>
      </c>
      <c r="AW37" s="3" t="e">
        <f t="shared" si="163"/>
        <v>#DIV/0!</v>
      </c>
      <c r="AX37" s="3" t="e">
        <f t="shared" ref="AX37" si="168">(SUM(AX18:AX19,AX24)/AX33)*100</f>
        <v>#DIV/0!</v>
      </c>
      <c r="AY37" s="3" t="e">
        <f t="shared" si="163"/>
        <v>#DIV/0!</v>
      </c>
      <c r="AZ37" s="3" t="e">
        <f t="shared" si="163"/>
        <v>#DIV/0!</v>
      </c>
      <c r="BA37" s="3" t="e">
        <f t="shared" ref="BA37" si="169">(SUM(BA18:BA19,BA24)/BA33)*100</f>
        <v>#DIV/0!</v>
      </c>
      <c r="BB37" s="3" t="e">
        <f t="shared" si="163"/>
        <v>#DIV/0!</v>
      </c>
      <c r="BC37" s="3" t="e">
        <f t="shared" ref="BC37" si="170">(SUM(BC18:BC19,BC24)/BC33)*100</f>
        <v>#DIV/0!</v>
      </c>
      <c r="BD37" s="3" t="e">
        <f t="shared" ref="BD37" si="171">(SUM(BD18:BD19,BD24)/BD33)*100</f>
        <v>#DIV/0!</v>
      </c>
      <c r="BE37" s="3" t="e">
        <f t="shared" si="163"/>
        <v>#DIV/0!</v>
      </c>
      <c r="BF37" s="3" t="e">
        <f t="shared" si="163"/>
        <v>#DIV/0!</v>
      </c>
      <c r="BG37" s="3" t="e">
        <f t="shared" si="163"/>
        <v>#DIV/0!</v>
      </c>
      <c r="BH37" s="3" t="e">
        <f t="shared" si="163"/>
        <v>#DIV/0!</v>
      </c>
      <c r="BI37" s="3" t="e">
        <f t="shared" si="163"/>
        <v>#DIV/0!</v>
      </c>
      <c r="BJ37" s="3" t="e">
        <f t="shared" ref="BJ37" si="172">(SUM(BJ18:BJ19,BJ24)/BJ33)*100</f>
        <v>#DIV/0!</v>
      </c>
      <c r="BK37" s="3" t="e">
        <f t="shared" si="163"/>
        <v>#DIV/0!</v>
      </c>
      <c r="BL37" s="3" t="e">
        <f t="shared" ref="BL37:CH37" si="173">(SUM(BL18:BL19,BL24)/BL33)*100</f>
        <v>#DIV/0!</v>
      </c>
      <c r="BM37" s="3" t="e">
        <f t="shared" si="173"/>
        <v>#DIV/0!</v>
      </c>
      <c r="BN37" s="3" t="e">
        <f t="shared" si="173"/>
        <v>#DIV/0!</v>
      </c>
      <c r="BO37" s="3" t="e">
        <f t="shared" si="173"/>
        <v>#DIV/0!</v>
      </c>
      <c r="BP37" s="3" t="e">
        <f t="shared" si="173"/>
        <v>#DIV/0!</v>
      </c>
      <c r="BQ37" s="3" t="e">
        <f>(SUM(BQ18:BQ19,BQ24)/BQ33)*100</f>
        <v>#DIV/0!</v>
      </c>
      <c r="BR37" s="3" t="e">
        <f t="shared" si="173"/>
        <v>#DIV/0!</v>
      </c>
      <c r="BS37" s="3" t="e">
        <f t="shared" si="173"/>
        <v>#DIV/0!</v>
      </c>
      <c r="BT37" s="3" t="e">
        <f t="shared" si="173"/>
        <v>#DIV/0!</v>
      </c>
      <c r="BU37" s="3" t="e">
        <f t="shared" ref="BU37" si="174">(SUM(BU18:BU19,BU24)/BU33)*100</f>
        <v>#DIV/0!</v>
      </c>
      <c r="BV37" s="3" t="e">
        <f t="shared" si="173"/>
        <v>#DIV/0!</v>
      </c>
      <c r="BW37" s="3" t="e">
        <f t="shared" si="173"/>
        <v>#DIV/0!</v>
      </c>
      <c r="BX37" s="3" t="e">
        <f t="shared" si="173"/>
        <v>#DIV/0!</v>
      </c>
      <c r="BY37" s="3" t="e">
        <f t="shared" si="173"/>
        <v>#DIV/0!</v>
      </c>
      <c r="BZ37" s="3" t="e">
        <f t="shared" si="173"/>
        <v>#DIV/0!</v>
      </c>
      <c r="CA37" s="3" t="e">
        <f t="shared" si="173"/>
        <v>#DIV/0!</v>
      </c>
      <c r="CB37" s="3" t="e">
        <f t="shared" si="173"/>
        <v>#DIV/0!</v>
      </c>
      <c r="CC37" s="3" t="e">
        <f t="shared" si="173"/>
        <v>#DIV/0!</v>
      </c>
      <c r="CD37" s="3" t="e">
        <f t="shared" si="173"/>
        <v>#DIV/0!</v>
      </c>
      <c r="CE37" s="3" t="e">
        <f t="shared" ref="CE37" si="175">(SUM(CE18:CE19,CE24)/CE33)*100</f>
        <v>#DIV/0!</v>
      </c>
      <c r="CF37" s="3" t="e">
        <f t="shared" si="173"/>
        <v>#DIV/0!</v>
      </c>
      <c r="CG37" s="3" t="e">
        <f t="shared" si="173"/>
        <v>#DIV/0!</v>
      </c>
      <c r="CH37" s="3" t="e">
        <f t="shared" si="173"/>
        <v>#DIV/0!</v>
      </c>
      <c r="CI37" s="3"/>
    </row>
    <row r="38" spans="1:87" x14ac:dyDescent="0.2">
      <c r="A38" s="2" t="s">
        <v>57</v>
      </c>
      <c r="B38" s="2"/>
      <c r="C38" s="10">
        <f t="shared" ref="C38:BK38" si="176">(SUM(C5:C7,C11)/C14)*100</f>
        <v>100</v>
      </c>
      <c r="D38" s="10">
        <f t="shared" ref="D38" si="177">(SUM(D5:D7,D11)/D14)*100</f>
        <v>100</v>
      </c>
      <c r="E38" s="10">
        <f t="shared" si="176"/>
        <v>100</v>
      </c>
      <c r="F38" s="10">
        <f t="shared" si="176"/>
        <v>100</v>
      </c>
      <c r="G38" s="10">
        <f t="shared" si="176"/>
        <v>84.615384615384613</v>
      </c>
      <c r="H38" s="10">
        <f t="shared" si="176"/>
        <v>100</v>
      </c>
      <c r="I38" s="10">
        <f t="shared" si="176"/>
        <v>100</v>
      </c>
      <c r="J38" s="10">
        <f t="shared" si="176"/>
        <v>69.417475728155338</v>
      </c>
      <c r="K38" s="10">
        <f t="shared" si="176"/>
        <v>100</v>
      </c>
      <c r="L38" s="10">
        <f t="shared" si="176"/>
        <v>84.166666666666671</v>
      </c>
      <c r="M38" s="10">
        <f t="shared" si="176"/>
        <v>95.025728987993148</v>
      </c>
      <c r="N38" s="10">
        <f t="shared" si="176"/>
        <v>98.71794871794873</v>
      </c>
      <c r="O38" s="10">
        <f t="shared" si="176"/>
        <v>75.547445255474457</v>
      </c>
      <c r="P38" s="10">
        <f t="shared" ref="P38" si="178">(SUM(P5:P7,P11)/P14)*100</f>
        <v>100</v>
      </c>
      <c r="Q38" s="10">
        <f t="shared" si="176"/>
        <v>100</v>
      </c>
      <c r="R38" s="10">
        <f t="shared" si="176"/>
        <v>100</v>
      </c>
      <c r="S38" s="10">
        <f>(SUM(S5:S7,S11)/S14)*100</f>
        <v>100</v>
      </c>
      <c r="T38" s="10">
        <f t="shared" si="176"/>
        <v>100</v>
      </c>
      <c r="U38" s="10">
        <f t="shared" si="176"/>
        <v>100</v>
      </c>
      <c r="V38" s="10">
        <f t="shared" si="176"/>
        <v>100</v>
      </c>
      <c r="W38" s="10">
        <f t="shared" si="176"/>
        <v>100</v>
      </c>
      <c r="X38" s="10">
        <f t="shared" si="176"/>
        <v>100</v>
      </c>
      <c r="Y38" s="10">
        <f t="shared" si="176"/>
        <v>100</v>
      </c>
      <c r="Z38" s="10">
        <f t="shared" ref="Z38" si="179">(SUM(Z5:Z7,Z11)/Z14)*100</f>
        <v>100</v>
      </c>
      <c r="AA38" s="10">
        <f t="shared" si="176"/>
        <v>100</v>
      </c>
      <c r="AB38" s="10">
        <f t="shared" si="176"/>
        <v>100</v>
      </c>
      <c r="AC38" s="10">
        <f t="shared" si="176"/>
        <v>100</v>
      </c>
      <c r="AD38" s="10">
        <f t="shared" si="176"/>
        <v>55.629139072847678</v>
      </c>
      <c r="AE38" s="10">
        <f t="shared" si="176"/>
        <v>100</v>
      </c>
      <c r="AF38" s="10">
        <f t="shared" si="176"/>
        <v>100</v>
      </c>
      <c r="AG38" s="10">
        <f t="shared" si="176"/>
        <v>100</v>
      </c>
      <c r="AH38" s="10">
        <f t="shared" si="176"/>
        <v>88.631090487238978</v>
      </c>
      <c r="AI38" s="10">
        <f t="shared" si="176"/>
        <v>82.758620689655174</v>
      </c>
      <c r="AJ38" s="10">
        <f t="shared" si="176"/>
        <v>82.857142857142861</v>
      </c>
      <c r="AK38" s="10">
        <f t="shared" si="176"/>
        <v>100</v>
      </c>
      <c r="AL38" s="10">
        <f t="shared" si="176"/>
        <v>100</v>
      </c>
      <c r="AM38" s="10">
        <f t="shared" si="176"/>
        <v>100</v>
      </c>
      <c r="AN38" s="10">
        <f t="shared" ref="AN38:AO38" si="180">(SUM(AN5:AN7,AN11)/AN14)*100</f>
        <v>100</v>
      </c>
      <c r="AO38" s="10" t="e">
        <f t="shared" si="180"/>
        <v>#DIV/0!</v>
      </c>
      <c r="AP38" s="10">
        <f t="shared" si="176"/>
        <v>100</v>
      </c>
      <c r="AQ38" s="10">
        <f t="shared" si="176"/>
        <v>98.288973384030413</v>
      </c>
      <c r="AR38" s="10">
        <f t="shared" si="176"/>
        <v>73.553719008264466</v>
      </c>
      <c r="AS38" s="10">
        <f t="shared" si="176"/>
        <v>100</v>
      </c>
      <c r="AT38" s="10">
        <f t="shared" si="176"/>
        <v>46.811594202898547</v>
      </c>
      <c r="AU38" s="10">
        <f t="shared" si="176"/>
        <v>83.213429256594722</v>
      </c>
      <c r="AV38" s="10">
        <f t="shared" si="176"/>
        <v>71.066907775768541</v>
      </c>
      <c r="AW38" s="10">
        <f t="shared" si="176"/>
        <v>100</v>
      </c>
      <c r="AX38" s="10">
        <f t="shared" ref="AX38" si="181">(SUM(AX5:AX7,AX11)/AX14)*100</f>
        <v>88.549618320610691</v>
      </c>
      <c r="AY38" s="10">
        <f t="shared" si="176"/>
        <v>100</v>
      </c>
      <c r="AZ38" s="10">
        <f t="shared" si="176"/>
        <v>100</v>
      </c>
      <c r="BA38" s="10">
        <f t="shared" ref="BA38" si="182">(SUM(BA5:BA7,BA11)/BA14)*100</f>
        <v>100</v>
      </c>
      <c r="BB38" s="10">
        <f t="shared" si="176"/>
        <v>100</v>
      </c>
      <c r="BC38" s="10">
        <f t="shared" ref="BC38" si="183">(SUM(BC5:BC7,BC11)/BC14)*100</f>
        <v>100</v>
      </c>
      <c r="BD38" s="10">
        <f t="shared" ref="BD38" si="184">(SUM(BD5:BD7,BD11)/BD14)*100</f>
        <v>100</v>
      </c>
      <c r="BE38" s="10">
        <f t="shared" si="176"/>
        <v>100</v>
      </c>
      <c r="BF38" s="10">
        <f t="shared" si="176"/>
        <v>100</v>
      </c>
      <c r="BG38" s="10">
        <f t="shared" si="176"/>
        <v>62.849378881987583</v>
      </c>
      <c r="BH38" s="10">
        <f t="shared" si="176"/>
        <v>54.36507936507936</v>
      </c>
      <c r="BI38" s="10">
        <f t="shared" si="176"/>
        <v>100</v>
      </c>
      <c r="BJ38" s="10">
        <f t="shared" ref="BJ38" si="185">(SUM(BJ5:BJ7,BJ11)/BJ14)*100</f>
        <v>100</v>
      </c>
      <c r="BK38" s="10">
        <f t="shared" si="176"/>
        <v>80.742843624319846</v>
      </c>
      <c r="BL38" s="10">
        <f t="shared" ref="BL38:CH38" si="186">(SUM(BL5:BL7,BL11)/BL14)*100</f>
        <v>81.628787878787875</v>
      </c>
      <c r="BM38" s="10">
        <f t="shared" si="186"/>
        <v>100</v>
      </c>
      <c r="BN38" s="10">
        <f t="shared" si="186"/>
        <v>100</v>
      </c>
      <c r="BO38" s="10">
        <f t="shared" si="186"/>
        <v>100</v>
      </c>
      <c r="BP38" s="10">
        <f t="shared" si="186"/>
        <v>100</v>
      </c>
      <c r="BQ38" s="10">
        <f>(SUM(BQ5:BQ7,BQ11)/BQ14)*100</f>
        <v>92.419825072886297</v>
      </c>
      <c r="BR38" s="10">
        <f t="shared" si="186"/>
        <v>86.102719033232631</v>
      </c>
      <c r="BS38" s="10">
        <f t="shared" si="186"/>
        <v>97.727272727272734</v>
      </c>
      <c r="BT38" s="10">
        <f t="shared" si="186"/>
        <v>100</v>
      </c>
      <c r="BU38" s="10">
        <f t="shared" ref="BU38" si="187">(SUM(BU5:BU7,BU11)/BU14)*100</f>
        <v>100</v>
      </c>
      <c r="BV38" s="10">
        <f t="shared" si="186"/>
        <v>73.703703703703709</v>
      </c>
      <c r="BW38" s="10">
        <f t="shared" si="186"/>
        <v>100</v>
      </c>
      <c r="BX38" s="10">
        <f t="shared" si="186"/>
        <v>70.813771517996869</v>
      </c>
      <c r="BY38" s="10">
        <f t="shared" si="186"/>
        <v>100</v>
      </c>
      <c r="BZ38" s="10">
        <f t="shared" si="186"/>
        <v>53.142565150740928</v>
      </c>
      <c r="CA38" s="10">
        <f t="shared" si="186"/>
        <v>100</v>
      </c>
      <c r="CB38" s="10">
        <f t="shared" si="186"/>
        <v>100</v>
      </c>
      <c r="CC38" s="10">
        <f t="shared" si="186"/>
        <v>39.372169295642664</v>
      </c>
      <c r="CD38" s="10">
        <f t="shared" si="186"/>
        <v>100</v>
      </c>
      <c r="CE38" s="10">
        <f t="shared" ref="CE38" si="188">(SUM(CE5:CE7,CE11)/CE14)*100</f>
        <v>100</v>
      </c>
      <c r="CF38" s="10">
        <f t="shared" si="186"/>
        <v>100</v>
      </c>
      <c r="CG38" s="10">
        <f t="shared" si="186"/>
        <v>100</v>
      </c>
      <c r="CH38" s="10">
        <f t="shared" si="186"/>
        <v>79.287305122494431</v>
      </c>
      <c r="CI38" s="2"/>
    </row>
    <row r="39" spans="1:87" x14ac:dyDescent="0.2">
      <c r="A39" s="2" t="s">
        <v>56</v>
      </c>
      <c r="B39" s="2"/>
      <c r="C39" s="10">
        <f t="shared" ref="C39:BK39" si="189">(SUM(C18:C20,C24)/C27)*100</f>
        <v>100</v>
      </c>
      <c r="D39" s="10">
        <f t="shared" ref="D39" si="190">(SUM(D18:D20,D24)/D27)*100</f>
        <v>100</v>
      </c>
      <c r="E39" s="10">
        <f t="shared" si="189"/>
        <v>100</v>
      </c>
      <c r="F39" s="10">
        <f t="shared" si="189"/>
        <v>100</v>
      </c>
      <c r="G39" s="10">
        <f t="shared" si="189"/>
        <v>96.05263157894737</v>
      </c>
      <c r="H39" s="10">
        <f t="shared" si="189"/>
        <v>100</v>
      </c>
      <c r="I39" s="10">
        <f t="shared" si="189"/>
        <v>100</v>
      </c>
      <c r="J39" s="10">
        <f t="shared" si="189"/>
        <v>96.226415094339629</v>
      </c>
      <c r="K39" s="10">
        <f t="shared" si="189"/>
        <v>100</v>
      </c>
      <c r="L39" s="10">
        <f t="shared" si="189"/>
        <v>98.333333333333329</v>
      </c>
      <c r="M39" s="10">
        <f t="shared" si="189"/>
        <v>91.83673469387756</v>
      </c>
      <c r="N39" s="10">
        <f t="shared" si="189"/>
        <v>98.94736842105263</v>
      </c>
      <c r="O39" s="10">
        <f t="shared" si="189"/>
        <v>88.151658767772517</v>
      </c>
      <c r="P39" s="10">
        <f t="shared" ref="P39" si="191">(SUM(P18:P20,P24)/P27)*100</f>
        <v>100</v>
      </c>
      <c r="Q39" s="10">
        <f t="shared" si="189"/>
        <v>100</v>
      </c>
      <c r="R39" s="10">
        <f t="shared" si="189"/>
        <v>100</v>
      </c>
      <c r="S39" s="10">
        <f>(SUM(S18:S20,S24)/S27)*100</f>
        <v>100</v>
      </c>
      <c r="T39" s="10">
        <f t="shared" si="189"/>
        <v>100</v>
      </c>
      <c r="U39" s="10">
        <f t="shared" si="189"/>
        <v>100</v>
      </c>
      <c r="V39" s="10">
        <f t="shared" si="189"/>
        <v>100</v>
      </c>
      <c r="W39" s="10">
        <f t="shared" si="189"/>
        <v>100</v>
      </c>
      <c r="X39" s="10">
        <f t="shared" si="189"/>
        <v>100</v>
      </c>
      <c r="Y39" s="10">
        <f t="shared" si="189"/>
        <v>100</v>
      </c>
      <c r="Z39" s="10">
        <f t="shared" ref="Z39" si="192">(SUM(Z18:Z20,Z24)/Z27)*100</f>
        <v>100</v>
      </c>
      <c r="AA39" s="10">
        <f t="shared" si="189"/>
        <v>100</v>
      </c>
      <c r="AB39" s="10">
        <f t="shared" si="189"/>
        <v>100</v>
      </c>
      <c r="AC39" s="10">
        <f t="shared" si="189"/>
        <v>100</v>
      </c>
      <c r="AD39" s="10">
        <f t="shared" si="189"/>
        <v>70.995670995671006</v>
      </c>
      <c r="AE39" s="10">
        <f t="shared" si="189"/>
        <v>100</v>
      </c>
      <c r="AF39" s="10">
        <f t="shared" si="189"/>
        <v>100</v>
      </c>
      <c r="AG39" s="10">
        <f t="shared" si="189"/>
        <v>100</v>
      </c>
      <c r="AH39" s="10">
        <f t="shared" si="189"/>
        <v>100</v>
      </c>
      <c r="AI39" s="10">
        <f t="shared" si="189"/>
        <v>100</v>
      </c>
      <c r="AJ39" s="10">
        <f t="shared" si="189"/>
        <v>98.285714285714292</v>
      </c>
      <c r="AK39" s="10">
        <f t="shared" si="189"/>
        <v>100</v>
      </c>
      <c r="AL39" s="10">
        <f t="shared" si="189"/>
        <v>100</v>
      </c>
      <c r="AM39" s="10">
        <f t="shared" si="189"/>
        <v>100</v>
      </c>
      <c r="AN39" s="10">
        <f t="shared" ref="AN39:AO39" si="193">(SUM(AN18:AN20,AN24)/AN27)*100</f>
        <v>100</v>
      </c>
      <c r="AO39" s="10">
        <f t="shared" si="193"/>
        <v>100</v>
      </c>
      <c r="AP39" s="10">
        <f t="shared" si="189"/>
        <v>100</v>
      </c>
      <c r="AQ39" s="10">
        <f t="shared" si="189"/>
        <v>87.242798353909464</v>
      </c>
      <c r="AR39" s="10">
        <f t="shared" si="189"/>
        <v>80.760095011876487</v>
      </c>
      <c r="AS39" s="10">
        <f t="shared" si="189"/>
        <v>100</v>
      </c>
      <c r="AT39" s="10">
        <f t="shared" si="189"/>
        <v>35.167354424575883</v>
      </c>
      <c r="AU39" s="10">
        <f t="shared" si="189"/>
        <v>66.666666666666657</v>
      </c>
      <c r="AV39" s="10">
        <f t="shared" si="189"/>
        <v>46.334310850439877</v>
      </c>
      <c r="AW39" s="10">
        <f t="shared" si="189"/>
        <v>100</v>
      </c>
      <c r="AX39" s="10">
        <f t="shared" ref="AX39" si="194">(SUM(AX18:AX20,AX24)/AX27)*100</f>
        <v>85.416666666666657</v>
      </c>
      <c r="AY39" s="10">
        <f t="shared" si="189"/>
        <v>100</v>
      </c>
      <c r="AZ39" s="10">
        <f t="shared" si="189"/>
        <v>100</v>
      </c>
      <c r="BA39" s="10">
        <f t="shared" ref="BA39" si="195">(SUM(BA18:BA20,BA24)/BA27)*100</f>
        <v>100</v>
      </c>
      <c r="BB39" s="10">
        <f t="shared" si="189"/>
        <v>100</v>
      </c>
      <c r="BC39" s="10">
        <f t="shared" ref="BC39" si="196">(SUM(BC18:BC20,BC24)/BC27)*100</f>
        <v>100</v>
      </c>
      <c r="BD39" s="10">
        <f t="shared" ref="BD39" si="197">(SUM(BD18:BD20,BD24)/BD27)*100</f>
        <v>100</v>
      </c>
      <c r="BE39" s="10">
        <f t="shared" si="189"/>
        <v>100</v>
      </c>
      <c r="BF39" s="10">
        <f t="shared" si="189"/>
        <v>100</v>
      </c>
      <c r="BG39" s="10">
        <f t="shared" si="189"/>
        <v>56.811240073304823</v>
      </c>
      <c r="BH39" s="10">
        <f t="shared" si="189"/>
        <v>76.258992805755398</v>
      </c>
      <c r="BI39" s="10">
        <f t="shared" si="189"/>
        <v>100</v>
      </c>
      <c r="BJ39" s="10">
        <f t="shared" ref="BJ39" si="198">(SUM(BJ18:BJ20,BJ24)/BJ27)*100</f>
        <v>100</v>
      </c>
      <c r="BK39" s="10">
        <f t="shared" si="189"/>
        <v>86.566552901023883</v>
      </c>
      <c r="BL39" s="10">
        <f t="shared" ref="BL39:CH39" si="199">(SUM(BL18:BL20,BL24)/BL27)*100</f>
        <v>87.272727272727266</v>
      </c>
      <c r="BM39" s="10">
        <f t="shared" si="199"/>
        <v>100</v>
      </c>
      <c r="BN39" s="10">
        <f t="shared" si="199"/>
        <v>100</v>
      </c>
      <c r="BO39" s="10">
        <f t="shared" si="199"/>
        <v>100</v>
      </c>
      <c r="BP39" s="10">
        <f t="shared" si="199"/>
        <v>100</v>
      </c>
      <c r="BQ39" s="10">
        <f>(SUM(BQ18:BQ20,BQ24)/BQ27)*100</f>
        <v>82.142857142857139</v>
      </c>
      <c r="BR39" s="10">
        <f t="shared" si="199"/>
        <v>30.346820809248555</v>
      </c>
      <c r="BS39" s="10">
        <f t="shared" si="199"/>
        <v>98.387096774193552</v>
      </c>
      <c r="BT39" s="10">
        <f t="shared" si="199"/>
        <v>100</v>
      </c>
      <c r="BU39" s="10">
        <f t="shared" ref="BU39" si="200">(SUM(BU18:BU20,BU24)/BU27)*100</f>
        <v>100</v>
      </c>
      <c r="BV39" s="10">
        <f t="shared" si="199"/>
        <v>39.896373056994818</v>
      </c>
      <c r="BW39" s="10">
        <f t="shared" si="199"/>
        <v>100</v>
      </c>
      <c r="BX39" s="10">
        <f t="shared" si="199"/>
        <v>49.888888888888886</v>
      </c>
      <c r="BY39" s="10">
        <f t="shared" si="199"/>
        <v>100</v>
      </c>
      <c r="BZ39" s="10">
        <f t="shared" si="199"/>
        <v>37.77943368107303</v>
      </c>
      <c r="CA39" s="10">
        <f t="shared" si="199"/>
        <v>100</v>
      </c>
      <c r="CB39" s="10">
        <f t="shared" si="199"/>
        <v>100</v>
      </c>
      <c r="CC39" s="10">
        <f t="shared" si="199"/>
        <v>34.786174575278267</v>
      </c>
      <c r="CD39" s="10">
        <f t="shared" si="199"/>
        <v>100</v>
      </c>
      <c r="CE39" s="10">
        <f t="shared" ref="CE39" si="201">(SUM(CE18:CE20,CE24)/CE27)*100</f>
        <v>100</v>
      </c>
      <c r="CF39" s="10">
        <f t="shared" si="199"/>
        <v>100</v>
      </c>
      <c r="CG39" s="10">
        <f t="shared" si="199"/>
        <v>100</v>
      </c>
      <c r="CH39" s="10">
        <f t="shared" si="199"/>
        <v>73.103448275862064</v>
      </c>
      <c r="CI39" s="2"/>
    </row>
    <row r="40" spans="1:8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x14ac:dyDescent="0.2">
      <c r="A41" s="6" t="s">
        <v>54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2"/>
    </row>
    <row r="42" spans="1:87" x14ac:dyDescent="0.2">
      <c r="A42" s="2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4" spans="1:87" x14ac:dyDescent="0.2">
      <c r="A44" s="13" t="s">
        <v>69</v>
      </c>
      <c r="C44" s="17">
        <f t="shared" ref="C44:BS44" si="202">C9/C22</f>
        <v>0.13953488372093023</v>
      </c>
      <c r="D44" s="17"/>
      <c r="E44" s="17">
        <f t="shared" si="202"/>
        <v>1.7383177570093458</v>
      </c>
      <c r="F44" s="17">
        <f t="shared" si="202"/>
        <v>1.8723404255319149</v>
      </c>
      <c r="G44" s="17">
        <f t="shared" si="202"/>
        <v>2.007042253521127</v>
      </c>
      <c r="H44" s="17">
        <f t="shared" si="202"/>
        <v>0.1362351611079706</v>
      </c>
      <c r="I44" s="17">
        <f t="shared" si="202"/>
        <v>1.0275229357798166</v>
      </c>
      <c r="J44" s="17">
        <f t="shared" si="202"/>
        <v>3.7986577181208054</v>
      </c>
      <c r="K44" s="17">
        <f t="shared" si="202"/>
        <v>1.257703081232493</v>
      </c>
      <c r="L44" s="17">
        <f t="shared" si="202"/>
        <v>1.3895348837209303</v>
      </c>
      <c r="M44" s="17">
        <f t="shared" si="202"/>
        <v>1.8222222222222222</v>
      </c>
      <c r="N44" s="17">
        <f t="shared" si="202"/>
        <v>2.4315789473684211</v>
      </c>
      <c r="O44" s="17">
        <f t="shared" si="202"/>
        <v>1.1523809523809523</v>
      </c>
      <c r="P44" s="17">
        <f t="shared" si="202"/>
        <v>1.6406926406926408</v>
      </c>
      <c r="Q44" s="17">
        <f t="shared" si="202"/>
        <v>1.6187845303867403</v>
      </c>
      <c r="R44" s="17">
        <f t="shared" si="202"/>
        <v>3.925925925925926</v>
      </c>
      <c r="S44" s="17">
        <f t="shared" si="202"/>
        <v>3.3304347826086955</v>
      </c>
      <c r="T44" s="17">
        <f t="shared" si="202"/>
        <v>4.8260869565217392</v>
      </c>
      <c r="U44" s="17">
        <f t="shared" si="202"/>
        <v>2.5252525252525252E-2</v>
      </c>
      <c r="V44" s="17">
        <f t="shared" si="202"/>
        <v>4.9866666666666664</v>
      </c>
      <c r="W44" s="17">
        <f t="shared" si="202"/>
        <v>9.25</v>
      </c>
      <c r="X44" s="17">
        <f t="shared" si="202"/>
        <v>1.4507042253521127</v>
      </c>
      <c r="Y44" s="17">
        <f t="shared" si="202"/>
        <v>1.8</v>
      </c>
      <c r="Z44" s="17"/>
      <c r="AA44" s="17">
        <f t="shared" si="202"/>
        <v>6.7872340425531918</v>
      </c>
      <c r="AB44" s="17">
        <f t="shared" si="202"/>
        <v>2.1475409836065573</v>
      </c>
      <c r="AC44" s="17">
        <f t="shared" si="202"/>
        <v>0.6785714285714286</v>
      </c>
      <c r="AD44" s="17">
        <f t="shared" si="202"/>
        <v>1.1710526315789473</v>
      </c>
      <c r="AE44" s="17">
        <f t="shared" si="202"/>
        <v>1.1452513966480447</v>
      </c>
      <c r="AF44" s="17">
        <f t="shared" si="202"/>
        <v>1.562043795620438</v>
      </c>
      <c r="AG44" s="17">
        <f t="shared" si="202"/>
        <v>1.28125</v>
      </c>
      <c r="AH44" s="17">
        <f t="shared" si="202"/>
        <v>2.0776699029126213</v>
      </c>
      <c r="AI44" s="17">
        <f t="shared" si="202"/>
        <v>1.7787610619469028</v>
      </c>
      <c r="AJ44" s="17">
        <f t="shared" si="202"/>
        <v>1.6091954022988506</v>
      </c>
      <c r="AK44" s="17">
        <f t="shared" si="202"/>
        <v>0.30612244897959184</v>
      </c>
      <c r="AL44" s="17">
        <f t="shared" si="202"/>
        <v>1.4411764705882353</v>
      </c>
      <c r="AM44" s="17">
        <f t="shared" si="202"/>
        <v>1.654320987654321</v>
      </c>
      <c r="AN44" s="17">
        <f t="shared" si="202"/>
        <v>0.47222222222222221</v>
      </c>
      <c r="AO44" s="17">
        <f t="shared" si="202"/>
        <v>0</v>
      </c>
      <c r="AP44" s="17">
        <f t="shared" si="202"/>
        <v>0.94688385269121811</v>
      </c>
      <c r="AQ44" s="17">
        <f t="shared" si="202"/>
        <v>2.5812807881773399</v>
      </c>
      <c r="AR44" s="17">
        <f t="shared" si="202"/>
        <v>0.35608308605341249</v>
      </c>
      <c r="AS44" s="17">
        <f t="shared" si="202"/>
        <v>1.7914893617021277</v>
      </c>
      <c r="AT44" s="17">
        <f t="shared" si="202"/>
        <v>0.9861910241657077</v>
      </c>
      <c r="AU44" s="17">
        <f t="shared" si="202"/>
        <v>5.4533333333333331</v>
      </c>
      <c r="AV44" s="17">
        <f t="shared" si="202"/>
        <v>1.495114006514658</v>
      </c>
      <c r="AW44" s="17">
        <f t="shared" si="202"/>
        <v>0.35877862595419846</v>
      </c>
      <c r="AX44" s="17"/>
      <c r="AY44" s="17">
        <f t="shared" si="202"/>
        <v>1.6515151515151516</v>
      </c>
      <c r="AZ44" s="17">
        <f t="shared" si="202"/>
        <v>1.9487179487179487</v>
      </c>
      <c r="BA44" s="17"/>
      <c r="BB44" s="17">
        <f t="shared" si="202"/>
        <v>2.3317535545023698</v>
      </c>
      <c r="BC44" s="17"/>
      <c r="BD44" s="17">
        <f t="shared" si="202"/>
        <v>2.2666666666666666</v>
      </c>
      <c r="BE44" s="17">
        <f t="shared" si="202"/>
        <v>1.5862068965517242</v>
      </c>
      <c r="BF44" s="17">
        <f t="shared" si="202"/>
        <v>2.7804878048780486</v>
      </c>
      <c r="BG44" s="17">
        <f t="shared" si="202"/>
        <v>1.4490010515247109</v>
      </c>
      <c r="BH44" s="17">
        <f t="shared" si="202"/>
        <v>0.8492366412213741</v>
      </c>
      <c r="BI44" s="17">
        <f t="shared" si="202"/>
        <v>4.01</v>
      </c>
      <c r="BJ44" s="17"/>
      <c r="BK44" s="17">
        <f t="shared" si="202"/>
        <v>1.1542872747132715</v>
      </c>
      <c r="BL44" s="17">
        <f t="shared" si="202"/>
        <v>3.423841059602649</v>
      </c>
      <c r="BM44" s="17">
        <f t="shared" si="202"/>
        <v>0.79797979797979801</v>
      </c>
      <c r="BN44" s="17">
        <f t="shared" si="202"/>
        <v>0.26666666666666666</v>
      </c>
      <c r="BO44" s="17">
        <f t="shared" si="202"/>
        <v>3.0026385224274406</v>
      </c>
      <c r="BP44" s="17">
        <f t="shared" si="202"/>
        <v>1.4153846153846155</v>
      </c>
      <c r="BQ44" s="17">
        <f t="shared" si="202"/>
        <v>7.3478260869565215</v>
      </c>
      <c r="BR44" s="17">
        <f t="shared" si="202"/>
        <v>2.9074074074074074</v>
      </c>
      <c r="BS44" s="17">
        <f t="shared" si="202"/>
        <v>1.4193548387096775</v>
      </c>
      <c r="BT44" s="17">
        <f t="shared" ref="BT44:CG44" si="203">BT9/BT22</f>
        <v>2.7953714981729596</v>
      </c>
      <c r="BU44" s="17">
        <f t="shared" si="203"/>
        <v>0.33176562806192433</v>
      </c>
      <c r="BV44" s="17">
        <f t="shared" si="203"/>
        <v>4.3559322033898304</v>
      </c>
      <c r="BW44" s="17">
        <f t="shared" si="203"/>
        <v>1.6510350654837347</v>
      </c>
      <c r="BX44" s="17">
        <f t="shared" si="203"/>
        <v>0.71951219512195119</v>
      </c>
      <c r="BY44" s="17">
        <f t="shared" si="203"/>
        <v>0.94011976047904189</v>
      </c>
      <c r="BZ44" s="17">
        <f t="shared" si="203"/>
        <v>1.6218944099378882</v>
      </c>
      <c r="CA44" s="17">
        <f t="shared" si="203"/>
        <v>0.70175438596491224</v>
      </c>
      <c r="CB44" s="17">
        <f t="shared" si="203"/>
        <v>1.6350067842605156</v>
      </c>
      <c r="CC44" s="17">
        <f t="shared" si="203"/>
        <v>0.91697502312673451</v>
      </c>
      <c r="CD44" s="17">
        <f t="shared" si="203"/>
        <v>1.8772455089820359</v>
      </c>
      <c r="CE44" s="17"/>
      <c r="CF44" s="17">
        <f t="shared" si="203"/>
        <v>0.79245283018867929</v>
      </c>
      <c r="CG44" s="17">
        <f t="shared" si="203"/>
        <v>4.3720930232558137</v>
      </c>
      <c r="CH44" s="17">
        <f>CH9/CH22</f>
        <v>11.513513513513514</v>
      </c>
    </row>
  </sheetData>
  <phoneticPr fontId="0" type="noConversion"/>
  <pageMargins left="0.25" right="0.25" top="1" bottom="0.2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ignoredErrors>
    <ignoredError sqref="BL39 BL37 BL3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AP3" activePane="bottomRight" state="frozen"/>
      <selection activeCell="BS20" sqref="BS20"/>
      <selection pane="topRight" activeCell="BS20" sqref="BS20"/>
      <selection pane="bottomLeft" activeCell="BS20" sqref="BS20"/>
      <selection pane="bottomRight" activeCell="BS20" sqref="BS20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127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[1]Aug!$T$2</f>
        <v>0</v>
      </c>
      <c r="D5" s="1"/>
      <c r="E5" s="1">
        <f>[2]Aug!$Z$2</f>
        <v>5</v>
      </c>
      <c r="F5" s="1">
        <f>[3]Aug!$R$2</f>
        <v>12</v>
      </c>
      <c r="G5" s="1">
        <f>[1]Aug!$W$2</f>
        <v>9</v>
      </c>
      <c r="H5" s="1"/>
      <c r="I5" s="1">
        <f>[4]Aug!$N$2</f>
        <v>6</v>
      </c>
      <c r="J5" s="1">
        <f>[2]Aug!$AB$2</f>
        <v>22</v>
      </c>
      <c r="K5" s="1">
        <f>[5]Aug!$X$2</f>
        <v>25</v>
      </c>
      <c r="L5" s="1">
        <f>[3]Aug!$Z$2</f>
        <v>12</v>
      </c>
      <c r="M5" s="2">
        <f>[5]Aug!$R$2</f>
        <v>47</v>
      </c>
      <c r="N5" s="1">
        <f>[3]Aug!$U$2</f>
        <v>16</v>
      </c>
      <c r="O5" s="1">
        <f>[1]Aug!$Q$2</f>
        <v>15</v>
      </c>
      <c r="P5" s="1"/>
      <c r="Q5" s="2">
        <f>[3]Aug!$V$2</f>
        <v>13</v>
      </c>
      <c r="R5" s="2">
        <f>[6]Aug!$O$2</f>
        <v>10</v>
      </c>
      <c r="S5" s="1">
        <f>[3]Aug!$S$2</f>
        <v>50</v>
      </c>
      <c r="T5" s="2">
        <f>[5]Aug!$S$2</f>
        <v>36</v>
      </c>
      <c r="U5" s="2"/>
      <c r="V5" s="2">
        <f>[1]Aug!$S$2</f>
        <v>21</v>
      </c>
      <c r="W5" s="2">
        <f>[5]Aug!$T$2</f>
        <v>13</v>
      </c>
      <c r="X5" s="2">
        <f>[6]Aug!$P$2</f>
        <v>12</v>
      </c>
      <c r="Y5" s="2">
        <f>[2]Aug!$Y$2</f>
        <v>10</v>
      </c>
      <c r="Z5" s="2">
        <f>[2]Aug!$AC$2</f>
        <v>1</v>
      </c>
      <c r="AA5" s="2">
        <f>[5]Aug!$U$2</f>
        <v>46</v>
      </c>
      <c r="AB5" s="2">
        <f>[4]Aug!$O$2</f>
        <v>4</v>
      </c>
      <c r="AC5" s="2">
        <f>[5]Aug!$V$2</f>
        <v>23</v>
      </c>
      <c r="AD5" s="2">
        <f>[5]Aug!$Y$2</f>
        <v>2</v>
      </c>
      <c r="AE5" s="2">
        <f>[5]Aug!$W$2</f>
        <v>13</v>
      </c>
      <c r="AF5" s="2">
        <f>[2]Aug!$AE$2</f>
        <v>15</v>
      </c>
      <c r="AG5" s="2">
        <f>[2]Aug!$AH$2</f>
        <v>0</v>
      </c>
      <c r="AH5" s="2">
        <f>[2]Aug!$AF$2</f>
        <v>55</v>
      </c>
      <c r="AI5" s="2">
        <f>[2]Aug!$AI$2</f>
        <v>18</v>
      </c>
      <c r="AJ5" s="2">
        <f>[2]Aug!$AG$2</f>
        <v>41</v>
      </c>
      <c r="AK5" s="2">
        <f>[2]Aug!$AA$2</f>
        <v>2</v>
      </c>
      <c r="AL5" s="2">
        <f>[6]Aug!$R$2</f>
        <v>0</v>
      </c>
      <c r="AM5" s="2">
        <f>[5]Aug!$Q$2</f>
        <v>10</v>
      </c>
      <c r="AN5" s="2"/>
      <c r="AO5" s="2"/>
      <c r="AP5" s="2"/>
      <c r="AQ5" s="2">
        <f>[3]Aug!$W$2</f>
        <v>44</v>
      </c>
      <c r="AR5" s="2">
        <f>[4]Aug!$P$2</f>
        <v>1</v>
      </c>
      <c r="AS5" s="2">
        <f>[3]Aug!$Y$2</f>
        <v>54</v>
      </c>
      <c r="AT5" s="2">
        <f>[8]Aug!$S$2</f>
        <v>97</v>
      </c>
      <c r="AU5" s="2">
        <f>[1]Aug!$Z$2</f>
        <v>24</v>
      </c>
      <c r="AV5" s="2">
        <f>[2]Aug!$AD$2</f>
        <v>23</v>
      </c>
      <c r="AW5" s="2">
        <f>[1]Aug!$V$2</f>
        <v>2</v>
      </c>
      <c r="AX5" s="2">
        <f>[2]Aug!$AK$2</f>
        <v>26</v>
      </c>
      <c r="AY5" s="2">
        <f>[2]Aug!$AJ$2</f>
        <v>12</v>
      </c>
      <c r="AZ5" s="2">
        <f>[2]Aug!$AO$2</f>
        <v>18</v>
      </c>
      <c r="BA5" s="2">
        <f>[3]Aug!$Q$2</f>
        <v>6</v>
      </c>
      <c r="BB5" s="2">
        <f>[3]Aug!$X$2</f>
        <v>27</v>
      </c>
      <c r="BC5" s="2"/>
      <c r="BD5" s="2">
        <f>[2]Aug!$AL$2</f>
        <v>5</v>
      </c>
      <c r="BE5" s="2">
        <f>[2]Aug!$AM$2</f>
        <v>7</v>
      </c>
      <c r="BF5" s="2">
        <f>[2]Aug!$AN$2</f>
        <v>2</v>
      </c>
      <c r="BG5" s="2"/>
      <c r="BH5" s="2"/>
      <c r="BI5" s="2">
        <f>[3]Aug!$T$2</f>
        <v>33</v>
      </c>
      <c r="BJ5" s="2"/>
      <c r="BK5" s="2"/>
      <c r="BL5" s="2">
        <f>[6]Aug!$N$2</f>
        <v>16</v>
      </c>
      <c r="BM5" s="2"/>
      <c r="BN5" s="2">
        <f>[6]Aug!$S$2</f>
        <v>1</v>
      </c>
      <c r="BO5" s="2">
        <f>[6]Aug!$Q$2</f>
        <v>30</v>
      </c>
      <c r="BP5" s="2">
        <f>[1]Aug!$X$2</f>
        <v>10</v>
      </c>
      <c r="BQ5" s="2">
        <f>[1]Aug!$U$2</f>
        <v>12</v>
      </c>
      <c r="BR5" s="2">
        <f>[4]Aug!$Q$2</f>
        <v>12</v>
      </c>
      <c r="BS5" s="2">
        <f>[6]Aug!$T$2</f>
        <v>1</v>
      </c>
      <c r="BT5" s="2">
        <f>[1]Aug!$Y$2</f>
        <v>59</v>
      </c>
      <c r="BU5" s="2"/>
      <c r="BV5" s="1">
        <f>[1]Aug!$R$2</f>
        <v>58</v>
      </c>
      <c r="BW5" s="2">
        <f>[8]Aug!$N$2</f>
        <v>412</v>
      </c>
      <c r="BX5" s="2">
        <f>[8]Aug!$O$2</f>
        <v>130</v>
      </c>
      <c r="BY5" s="2">
        <f>[8]Aug!$P$2</f>
        <v>36</v>
      </c>
      <c r="BZ5" s="2">
        <f>[8]Aug!$Q$2</f>
        <v>215</v>
      </c>
      <c r="CA5" s="2">
        <f>[8]Aug!$R$2</f>
        <v>9</v>
      </c>
      <c r="CB5" s="2">
        <f>[8]Aug!$T$2</f>
        <v>166</v>
      </c>
      <c r="CC5" s="2"/>
      <c r="CD5" s="2">
        <f>[5]Aug!$Z$2</f>
        <v>63</v>
      </c>
      <c r="CE5" s="2"/>
      <c r="CF5" s="2">
        <f>[4]Aug!$M$2</f>
        <v>6</v>
      </c>
      <c r="CG5" s="2">
        <f>[2]Aug!$AP$2</f>
        <v>15</v>
      </c>
      <c r="CH5" s="2">
        <f>[4]Aug!$R$2</f>
        <v>19</v>
      </c>
      <c r="CI5" s="2">
        <f>SUM(C5:CH5)</f>
        <v>2215</v>
      </c>
    </row>
    <row r="6" spans="1:90" x14ac:dyDescent="0.2">
      <c r="A6" s="1" t="s">
        <v>24</v>
      </c>
      <c r="B6" s="1"/>
      <c r="C6" s="1">
        <f>[1]Aug!$H$2</f>
        <v>2</v>
      </c>
      <c r="D6" s="1">
        <f>[9]Aug!$E$1</f>
        <v>164</v>
      </c>
      <c r="E6" s="2">
        <f>[2]Aug!$F$2</f>
        <v>46</v>
      </c>
      <c r="F6" s="2">
        <f>[3]Aug!$F$2</f>
        <v>58</v>
      </c>
      <c r="G6" s="1">
        <f>[1]Aug!$K$2</f>
        <v>64</v>
      </c>
      <c r="H6" s="1">
        <f>[10]Aug!$E$2</f>
        <v>148</v>
      </c>
      <c r="I6" s="1">
        <f>[4]Aug!$F$2</f>
        <v>70</v>
      </c>
      <c r="J6" s="1">
        <f>[2]Aug!$H$2</f>
        <v>121</v>
      </c>
      <c r="K6" s="1">
        <f>[5]Aug!$L$2</f>
        <v>126</v>
      </c>
      <c r="L6" s="1">
        <f>[3]Aug!$N$2</f>
        <v>58</v>
      </c>
      <c r="M6" s="2">
        <f>[5]Aug!$F$2</f>
        <v>172</v>
      </c>
      <c r="N6" s="1">
        <f>[3]Aug!$I$2</f>
        <v>79</v>
      </c>
      <c r="O6" s="1">
        <f>[1]Aug!$E$2</f>
        <v>65</v>
      </c>
      <c r="P6" s="1">
        <f>[11]Aug!$E$1</f>
        <v>496</v>
      </c>
      <c r="Q6" s="2">
        <f>[3]Aug!$J$2</f>
        <v>79</v>
      </c>
      <c r="R6" s="2">
        <f>[6]Aug!$F$2</f>
        <v>137</v>
      </c>
      <c r="S6" s="1">
        <f>[3]Aug!$G$2</f>
        <v>168</v>
      </c>
      <c r="T6" s="2">
        <f>[5]Aug!$G$2</f>
        <v>169</v>
      </c>
      <c r="U6" s="2">
        <f>[12]Aug!$E$2</f>
        <v>4</v>
      </c>
      <c r="V6" s="2">
        <f>[1]Aug!$G$2</f>
        <v>147</v>
      </c>
      <c r="W6" s="2">
        <f>[5]Aug!$H$2</f>
        <v>66</v>
      </c>
      <c r="X6" s="2">
        <f>[6]Aug!$G$2</f>
        <v>89</v>
      </c>
      <c r="Y6" s="2">
        <f>[2]Aug!$F$2</f>
        <v>46</v>
      </c>
      <c r="Z6" s="2">
        <f>[2]Aug!$I$2</f>
        <v>17</v>
      </c>
      <c r="AA6" s="2">
        <f>[5]Aug!$I$2</f>
        <v>99</v>
      </c>
      <c r="AB6" s="2">
        <f>[4]Aug!$G$2</f>
        <v>52</v>
      </c>
      <c r="AC6" s="2">
        <f>[5]Aug!$J$2</f>
        <v>115</v>
      </c>
      <c r="AD6" s="2">
        <f>[5]Aug!$M$2</f>
        <v>29</v>
      </c>
      <c r="AE6" s="2">
        <f>[5]Aug!$K$2</f>
        <v>46</v>
      </c>
      <c r="AF6" s="2">
        <f>[2]Aug!$K$2</f>
        <v>83</v>
      </c>
      <c r="AG6" s="2">
        <f>[2]Aug!$N$2</f>
        <v>2</v>
      </c>
      <c r="AH6" s="2">
        <f>[2]Aug!$L$2</f>
        <v>92</v>
      </c>
      <c r="AI6" s="2">
        <f>[2]Aug!$O$2</f>
        <v>43</v>
      </c>
      <c r="AJ6" s="2">
        <f>[2]Aug!$M$2</f>
        <v>47</v>
      </c>
      <c r="AK6" s="2">
        <f>[2]Aug!$G$2</f>
        <v>51</v>
      </c>
      <c r="AL6" s="2">
        <f>[6]Aug!$I$2</f>
        <v>18</v>
      </c>
      <c r="AM6" s="2">
        <f>[5]Aug!$E$2</f>
        <v>55</v>
      </c>
      <c r="AN6" s="2">
        <f>[12]Aug!$G$2</f>
        <v>2</v>
      </c>
      <c r="AO6" s="2">
        <f>[12]Aug!$H$2</f>
        <v>0</v>
      </c>
      <c r="AP6" s="2">
        <f>[13]Aug!$E$1</f>
        <v>451</v>
      </c>
      <c r="AQ6" s="2">
        <f>[3]Aug!$K$2</f>
        <v>150</v>
      </c>
      <c r="AR6" s="2">
        <f>[4]Aug!$H$2</f>
        <v>31</v>
      </c>
      <c r="AS6" s="2">
        <f>[3]Aug!$M$2</f>
        <v>436</v>
      </c>
      <c r="AT6" s="2">
        <f>[8]Aug!$J$2</f>
        <v>184</v>
      </c>
      <c r="AU6" s="2">
        <f>[1]Aug!$N$2</f>
        <v>102</v>
      </c>
      <c r="AV6" s="2">
        <f>[2]Aug!$J$2</f>
        <v>110</v>
      </c>
      <c r="AW6" s="2">
        <f>[1]Aug!$J$2</f>
        <v>11</v>
      </c>
      <c r="AX6" s="2">
        <f>[2]Aug!$Q$2</f>
        <v>83</v>
      </c>
      <c r="AY6" s="2">
        <f>[2]Aug!$P$2</f>
        <v>28</v>
      </c>
      <c r="AZ6" s="2">
        <f>[2]Aug!$U$2</f>
        <v>157</v>
      </c>
      <c r="BA6" s="2">
        <f>[3]Aug!$E$2</f>
        <v>44</v>
      </c>
      <c r="BB6" s="2">
        <f>[3]Aug!$L$2</f>
        <v>144</v>
      </c>
      <c r="BC6" s="2">
        <f>[14]Aug!$E$1</f>
        <v>10</v>
      </c>
      <c r="BD6" s="2">
        <f>[2]Aug!$R$2</f>
        <v>22</v>
      </c>
      <c r="BE6" s="2">
        <f>[2]Aug!$S$2</f>
        <v>70</v>
      </c>
      <c r="BF6" s="2">
        <f>[2]Aug!$T$2</f>
        <v>8</v>
      </c>
      <c r="BG6" s="2">
        <f>[15]Aug!$E$1</f>
        <v>0</v>
      </c>
      <c r="BH6" s="2">
        <f>[16]Aug!$E$1</f>
        <v>104</v>
      </c>
      <c r="BI6" s="2">
        <f>[3]Aug!$H$2</f>
        <v>125</v>
      </c>
      <c r="BJ6" s="2">
        <f>[17]Aug!$E$1</f>
        <v>35</v>
      </c>
      <c r="BK6" s="2">
        <f>[10]Aug!$F$2</f>
        <v>2395</v>
      </c>
      <c r="BL6" s="2">
        <f>[6]Aug!$E$2</f>
        <v>138</v>
      </c>
      <c r="BM6" s="2">
        <f>[12]Aug!$F$2</f>
        <v>54</v>
      </c>
      <c r="BN6" s="2">
        <f>[6]Aug!$J$2</f>
        <v>14</v>
      </c>
      <c r="BO6" s="2">
        <f>[6]Aug!$H$2</f>
        <v>392</v>
      </c>
      <c r="BP6" s="2">
        <f>[1]Aug!$L$2</f>
        <v>65</v>
      </c>
      <c r="BQ6" s="2">
        <f>[1]Aug!$I$2</f>
        <v>106</v>
      </c>
      <c r="BR6" s="2">
        <f>[4]Aug!$I$2</f>
        <v>104</v>
      </c>
      <c r="BS6" s="2">
        <f>[6]Aug!$K$2</f>
        <v>35</v>
      </c>
      <c r="BT6" s="2">
        <f>[1]Aug!$M$2</f>
        <v>850</v>
      </c>
      <c r="BU6" s="2">
        <f>[18]Aug!$E$1</f>
        <v>1289</v>
      </c>
      <c r="BV6" s="1">
        <f>[1]Aug!$F$2</f>
        <v>401</v>
      </c>
      <c r="BW6" s="2">
        <f>[8]Aug!$E$2</f>
        <v>932</v>
      </c>
      <c r="BX6" s="2">
        <f>[8]Aug!$F$2</f>
        <v>49</v>
      </c>
      <c r="BY6" s="2">
        <f>[8]Aug!$G$2</f>
        <v>21</v>
      </c>
      <c r="BZ6" s="2">
        <f>[8]Aug!$H$2</f>
        <v>477</v>
      </c>
      <c r="CA6" s="2">
        <f>[8]Aug!$I$2</f>
        <v>7</v>
      </c>
      <c r="CB6" s="2">
        <f>[8]Aug!$K$2</f>
        <v>275</v>
      </c>
      <c r="CC6" s="2">
        <f>[19]Aug!$E$1</f>
        <v>815</v>
      </c>
      <c r="CD6" s="2">
        <f>[5]Aug!$N$2</f>
        <v>375</v>
      </c>
      <c r="CE6" s="2">
        <f>[20]Aug!$E$1</f>
        <v>445</v>
      </c>
      <c r="CF6" s="2">
        <f>[4]Aug!$E$2</f>
        <v>48</v>
      </c>
      <c r="CG6" s="2">
        <f>[2]Aug!$V$2</f>
        <v>71</v>
      </c>
      <c r="CH6" s="2">
        <f>[4]Aug!$J$2</f>
        <v>111</v>
      </c>
      <c r="CI6" s="2">
        <f>SUM(C6:CH6)</f>
        <v>15099</v>
      </c>
    </row>
    <row r="7" spans="1:90" x14ac:dyDescent="0.2">
      <c r="A7" s="1" t="s">
        <v>25</v>
      </c>
      <c r="B7" s="1"/>
      <c r="C7" s="2">
        <f>[21]Aug!$B$13</f>
        <v>0</v>
      </c>
      <c r="D7" s="2">
        <f>[22]Aug!$B$13</f>
        <v>0</v>
      </c>
      <c r="E7" s="2">
        <f>[23]Aug!$B$13</f>
        <v>0</v>
      </c>
      <c r="F7" s="2">
        <f>[24]Aug!$B$13</f>
        <v>0</v>
      </c>
      <c r="G7" s="1">
        <f>[25]Aug!$B$13</f>
        <v>0</v>
      </c>
      <c r="H7" s="1">
        <f>[26]Aug!$B$13</f>
        <v>0</v>
      </c>
      <c r="I7" s="1">
        <f>[27]Aug!$B$13</f>
        <v>0</v>
      </c>
      <c r="J7" s="1">
        <f>[28]Aug!$B$13</f>
        <v>2</v>
      </c>
      <c r="K7" s="1">
        <f>[29]Aug!$B$13</f>
        <v>0</v>
      </c>
      <c r="L7" s="1">
        <f>[30]Aug!$B$13</f>
        <v>1</v>
      </c>
      <c r="M7" s="2">
        <f>[31]Aug!$B$13</f>
        <v>0</v>
      </c>
      <c r="N7" s="2">
        <f>[32]Aug!$B$13</f>
        <v>0</v>
      </c>
      <c r="O7" s="2">
        <f>[33]Aug!$B$13</f>
        <v>1</v>
      </c>
      <c r="P7" s="2">
        <f>[34]Aug!$B$13</f>
        <v>0</v>
      </c>
      <c r="Q7" s="2">
        <f>[35]Aug!$B$13</f>
        <v>0</v>
      </c>
      <c r="R7" s="2">
        <f>[36]Aug!$B$13</f>
        <v>0</v>
      </c>
      <c r="S7" s="1">
        <f>[37]Aug!$B$13</f>
        <v>0</v>
      </c>
      <c r="T7" s="2">
        <f>[38]Aug!$B$13</f>
        <v>0</v>
      </c>
      <c r="U7" s="2">
        <f>[39]Aug!$B$13</f>
        <v>0</v>
      </c>
      <c r="V7" s="2">
        <f>[40]Aug!$B$13</f>
        <v>0</v>
      </c>
      <c r="W7" s="2">
        <f>[41]Aug!$B$13</f>
        <v>0</v>
      </c>
      <c r="X7" s="2">
        <f>[42]Aug!$B$13</f>
        <v>0</v>
      </c>
      <c r="Y7" s="2">
        <f>[43]Aug!$B$13</f>
        <v>0</v>
      </c>
      <c r="Z7" s="2">
        <f>[44]Aug!$B$13</f>
        <v>0</v>
      </c>
      <c r="AA7" s="2">
        <f>[45]Aug!$B$13</f>
        <v>0</v>
      </c>
      <c r="AB7" s="2">
        <f>[46]Aug!$B$13</f>
        <v>0</v>
      </c>
      <c r="AC7" s="2">
        <f>[47]Aug!$B$13</f>
        <v>0</v>
      </c>
      <c r="AD7" s="2">
        <f>[48]Aug!$B$13</f>
        <v>0</v>
      </c>
      <c r="AE7" s="2">
        <f>[49]Aug!$B$13</f>
        <v>0</v>
      </c>
      <c r="AF7" s="2">
        <f>[50]Aug!$B$13</f>
        <v>0</v>
      </c>
      <c r="AG7" s="2">
        <f>[51]Aug!$B$13</f>
        <v>0</v>
      </c>
      <c r="AH7" s="2">
        <f>[52]Aug!$B$13</f>
        <v>2</v>
      </c>
      <c r="AI7" s="2">
        <f>[53]Aug!$B$13</f>
        <v>1</v>
      </c>
      <c r="AJ7" s="2">
        <f>[54]Aug!$B$13</f>
        <v>0</v>
      </c>
      <c r="AK7" s="2">
        <f>[55]Aug!$B$13</f>
        <v>0</v>
      </c>
      <c r="AL7" s="2">
        <f>[56]Aug!$B$13</f>
        <v>0</v>
      </c>
      <c r="AM7" s="2">
        <f>[57]Aug!$B$13</f>
        <v>0</v>
      </c>
      <c r="AN7" s="2">
        <f>[58]Aug!$B$13</f>
        <v>0</v>
      </c>
      <c r="AO7" s="2">
        <f>[59]Aug!$B$13</f>
        <v>0</v>
      </c>
      <c r="AP7" s="2">
        <f>[60]Aug!$B$13</f>
        <v>0</v>
      </c>
      <c r="AQ7" s="2">
        <f>[61]Aug!$B$13</f>
        <v>0</v>
      </c>
      <c r="AR7" s="2">
        <f>[62]Aug!$B$13</f>
        <v>0</v>
      </c>
      <c r="AS7" s="2">
        <f>[63]Aug!$B$13</f>
        <v>0</v>
      </c>
      <c r="AT7" s="2">
        <f>[64]Aug!$B$13</f>
        <v>3</v>
      </c>
      <c r="AU7" s="2">
        <f>[65]Aug!$B$13</f>
        <v>0</v>
      </c>
      <c r="AV7" s="2">
        <f>[66]Aug!$B$13</f>
        <v>3</v>
      </c>
      <c r="AW7" s="2">
        <f>[67]Aug!$B$13</f>
        <v>0</v>
      </c>
      <c r="AX7" s="2">
        <f>[68]Aug!$B$13</f>
        <v>0</v>
      </c>
      <c r="AY7" s="2">
        <f>[69]Aug!$B$13</f>
        <v>0</v>
      </c>
      <c r="AZ7" s="2">
        <f>[70]Aug!$B$13</f>
        <v>0</v>
      </c>
      <c r="BA7" s="2">
        <f>[71]Aug!$B$13</f>
        <v>0</v>
      </c>
      <c r="BB7" s="2">
        <f>[72]Aug!$B$13</f>
        <v>0</v>
      </c>
      <c r="BC7" s="2">
        <f>[73]Aug!$B$13</f>
        <v>0</v>
      </c>
      <c r="BD7" s="2">
        <f>[74]Aug!$B$13</f>
        <v>0</v>
      </c>
      <c r="BE7" s="2">
        <f>[75]Aug!$B$13</f>
        <v>0</v>
      </c>
      <c r="BF7" s="2">
        <f>[76]Aug!$B$13</f>
        <v>0</v>
      </c>
      <c r="BG7" s="2">
        <f>[77]Aug!$B$13</f>
        <v>0</v>
      </c>
      <c r="BH7" s="2">
        <f>[78]Aug!$B$13</f>
        <v>6</v>
      </c>
      <c r="BI7" s="2">
        <f>[79]Aug!$B$13</f>
        <v>0</v>
      </c>
      <c r="BJ7" s="2">
        <f>[80]Aug!$B$13</f>
        <v>0</v>
      </c>
      <c r="BK7" s="2">
        <f>[81]Aug!$B$13</f>
        <v>0</v>
      </c>
      <c r="BL7" s="2">
        <f>[82]Aug!$B$13</f>
        <v>3</v>
      </c>
      <c r="BM7" s="2">
        <f>[83]Aug!$B$13</f>
        <v>0</v>
      </c>
      <c r="BN7" s="2">
        <f>[84]Aug!$B$13</f>
        <v>0</v>
      </c>
      <c r="BO7" s="2">
        <f>[85]Aug!$B$13</f>
        <v>0</v>
      </c>
      <c r="BP7" s="2">
        <f>[86]Aug!$B$13</f>
        <v>0</v>
      </c>
      <c r="BQ7" s="2">
        <f>[87]Aug!$B$13</f>
        <v>0</v>
      </c>
      <c r="BR7" s="2">
        <f>[88]Aug!$B$13</f>
        <v>0</v>
      </c>
      <c r="BS7" s="2">
        <f>[89]Aug!$B$13</f>
        <v>0</v>
      </c>
      <c r="BT7" s="2">
        <f>[90]Aug!$B$13</f>
        <v>0</v>
      </c>
      <c r="BU7" s="2">
        <f>[91]Aug!$B$13</f>
        <v>0</v>
      </c>
      <c r="BV7" s="1">
        <f>[92]Aug!$B$13</f>
        <v>1</v>
      </c>
      <c r="BW7" s="2">
        <f>[93]Aug!$B$13</f>
        <v>0</v>
      </c>
      <c r="BX7" s="2">
        <f>[94]Aug!$B$13</f>
        <v>0</v>
      </c>
      <c r="BY7" s="2">
        <f>[95]Aug!$B$13</f>
        <v>0</v>
      </c>
      <c r="BZ7" s="2">
        <f>[96]Aug!$B$13</f>
        <v>7</v>
      </c>
      <c r="CA7" s="2">
        <f>[97]Aug!$B$13</f>
        <v>0</v>
      </c>
      <c r="CB7" s="2">
        <f>[98]Aug!$B$13</f>
        <v>0</v>
      </c>
      <c r="CC7" s="2">
        <f>[99]Aug!$B$13</f>
        <v>13</v>
      </c>
      <c r="CD7" s="2">
        <f>[100]Aug!$B$13</f>
        <v>0</v>
      </c>
      <c r="CE7" s="2">
        <f>[101]Aug!$B$13</f>
        <v>0</v>
      </c>
      <c r="CF7" s="2">
        <f>[102]Aug!$B$13</f>
        <v>0</v>
      </c>
      <c r="CG7" s="2">
        <f>[103]Aug!$B$13</f>
        <v>0</v>
      </c>
      <c r="CH7" s="2">
        <f>[104]Aug!$B$13</f>
        <v>1</v>
      </c>
      <c r="CI7" s="2">
        <f>SUM(C7:CH7)</f>
        <v>44</v>
      </c>
    </row>
    <row r="8" spans="1:90" x14ac:dyDescent="0.2">
      <c r="A8" s="1" t="s">
        <v>26</v>
      </c>
      <c r="B8" s="1"/>
      <c r="C8" s="2">
        <f>[21]Aug!$B$14</f>
        <v>0</v>
      </c>
      <c r="D8" s="2">
        <f>[22]Aug!$B$14</f>
        <v>0</v>
      </c>
      <c r="E8" s="1">
        <f>[23]Aug!$B$14</f>
        <v>0</v>
      </c>
      <c r="F8" s="1">
        <f>[24]Aug!$B$14</f>
        <v>0</v>
      </c>
      <c r="G8" s="1">
        <f>[25]Aug!$B$14</f>
        <v>22</v>
      </c>
      <c r="H8" s="1">
        <f>[26]Aug!$B$14</f>
        <v>0</v>
      </c>
      <c r="I8" s="1">
        <f>[27]Aug!$B$14</f>
        <v>0</v>
      </c>
      <c r="J8" s="1">
        <f>[28]Aug!$B$14</f>
        <v>48</v>
      </c>
      <c r="K8" s="1">
        <f>[29]Aug!$B$14</f>
        <v>0</v>
      </c>
      <c r="L8" s="1">
        <f>[30]Aug!$B$14</f>
        <v>17</v>
      </c>
      <c r="M8" s="2">
        <f>[31]Aug!$B$14</f>
        <v>0</v>
      </c>
      <c r="N8" s="2">
        <f>[32]Aug!$B$14</f>
        <v>0</v>
      </c>
      <c r="O8" s="2">
        <f>[33]Aug!$B$14</f>
        <v>15</v>
      </c>
      <c r="P8" s="2">
        <f>[34]Aug!$B$14</f>
        <v>0</v>
      </c>
      <c r="Q8" s="2">
        <f>[35]Aug!$B$14</f>
        <v>0</v>
      </c>
      <c r="R8" s="2">
        <f>[36]Aug!$B$14</f>
        <v>0</v>
      </c>
      <c r="S8" s="1">
        <f>[37]Aug!$B$14</f>
        <v>0</v>
      </c>
      <c r="T8" s="2">
        <f>[38]Aug!$B$14</f>
        <v>0</v>
      </c>
      <c r="U8" s="2">
        <f>[39]Aug!$B$14</f>
        <v>0</v>
      </c>
      <c r="V8" s="2">
        <f>[40]Aug!$B$14</f>
        <v>0</v>
      </c>
      <c r="W8" s="2">
        <f>[41]Aug!$B$14</f>
        <v>0</v>
      </c>
      <c r="X8" s="2">
        <f>[42]Aug!$B$14</f>
        <v>0</v>
      </c>
      <c r="Y8" s="2">
        <f>[43]Aug!$B$14</f>
        <v>0</v>
      </c>
      <c r="Z8" s="2">
        <f>[44]Aug!$B$14</f>
        <v>0</v>
      </c>
      <c r="AA8" s="2">
        <f>[45]Aug!$B$14</f>
        <v>0</v>
      </c>
      <c r="AB8" s="2">
        <f>[46]Aug!$B$14</f>
        <v>0</v>
      </c>
      <c r="AC8" s="2">
        <f>[47]Aug!$B$14</f>
        <v>0</v>
      </c>
      <c r="AD8" s="2">
        <f>[48]Aug!$B$14</f>
        <v>0</v>
      </c>
      <c r="AE8" s="2">
        <f>[49]Aug!$B$14</f>
        <v>0</v>
      </c>
      <c r="AF8" s="2">
        <f>[50]Aug!$B$14</f>
        <v>0</v>
      </c>
      <c r="AG8" s="2">
        <f>[51]Aug!$B$14</f>
        <v>0</v>
      </c>
      <c r="AH8" s="2">
        <f>[52]Aug!$B$14</f>
        <v>17</v>
      </c>
      <c r="AI8" s="2">
        <f>[53]Aug!$B$14</f>
        <v>10</v>
      </c>
      <c r="AJ8" s="2">
        <f>[54]Aug!$B$14</f>
        <v>13</v>
      </c>
      <c r="AK8" s="2">
        <f>[55]Aug!$B$14</f>
        <v>0</v>
      </c>
      <c r="AL8" s="2">
        <f>[56]Aug!$B$14</f>
        <v>0</v>
      </c>
      <c r="AM8" s="2">
        <f>[57]Aug!$B$14</f>
        <v>0</v>
      </c>
      <c r="AN8" s="2">
        <f>[58]Aug!$B$14</f>
        <v>0</v>
      </c>
      <c r="AO8" s="2">
        <f>[59]Aug!$B$14</f>
        <v>0</v>
      </c>
      <c r="AP8" s="2">
        <f>[60]Aug!$B$14</f>
        <v>0</v>
      </c>
      <c r="AQ8" s="2">
        <f>[61]Aug!$B$14</f>
        <v>3</v>
      </c>
      <c r="AR8" s="2">
        <f>[62]Aug!$B$14</f>
        <v>14</v>
      </c>
      <c r="AS8" s="2">
        <f>[63]Aug!$B$14</f>
        <v>0</v>
      </c>
      <c r="AT8" s="2">
        <f>[64]Aug!$B$14</f>
        <v>40</v>
      </c>
      <c r="AU8" s="2">
        <f>[65]Aug!$B$14</f>
        <v>23</v>
      </c>
      <c r="AV8" s="2">
        <f>[66]Aug!$B$14</f>
        <v>46</v>
      </c>
      <c r="AW8" s="2">
        <f>[67]Aug!$B$14</f>
        <v>0</v>
      </c>
      <c r="AX8" s="2">
        <f>[68]Aug!$B$14</f>
        <v>0</v>
      </c>
      <c r="AY8" s="2">
        <f>[69]Aug!$B$14</f>
        <v>0</v>
      </c>
      <c r="AZ8" s="2">
        <f>[70]Aug!$B$14</f>
        <v>0</v>
      </c>
      <c r="BA8" s="2">
        <f>[71]Aug!$B$14</f>
        <v>0</v>
      </c>
      <c r="BB8" s="2">
        <f>[72]Aug!$B$14</f>
        <v>0</v>
      </c>
      <c r="BC8" s="2">
        <f>[73]Aug!$B$14</f>
        <v>0</v>
      </c>
      <c r="BD8" s="2">
        <f>[74]Aug!$B$14</f>
        <v>0</v>
      </c>
      <c r="BE8" s="2">
        <f>[75]Aug!$B$14</f>
        <v>0</v>
      </c>
      <c r="BF8" s="2">
        <f>[76]Aug!$B$14</f>
        <v>0</v>
      </c>
      <c r="BG8" s="2">
        <f>[77]Aug!$B$14</f>
        <v>0</v>
      </c>
      <c r="BH8" s="2">
        <f>[78]Aug!$B$14</f>
        <v>69</v>
      </c>
      <c r="BI8" s="2">
        <f>[79]Aug!$B$14</f>
        <v>0</v>
      </c>
      <c r="BJ8" s="2">
        <f>[80]Aug!$B$14</f>
        <v>0</v>
      </c>
      <c r="BK8" s="2">
        <f>[81]Aug!$B$14</f>
        <v>648</v>
      </c>
      <c r="BL8" s="2">
        <f>[82]Aug!$B$14</f>
        <v>32</v>
      </c>
      <c r="BM8" s="2">
        <f>[83]Aug!$B$14</f>
        <v>0</v>
      </c>
      <c r="BN8" s="2">
        <f>[84]Aug!$B$14</f>
        <v>0</v>
      </c>
      <c r="BO8" s="2">
        <f>[85]Aug!$B$14</f>
        <v>0</v>
      </c>
      <c r="BP8" s="2">
        <f>[86]Aug!$B$14</f>
        <v>0</v>
      </c>
      <c r="BQ8" s="2">
        <f>[87]Aug!$B$14</f>
        <v>7</v>
      </c>
      <c r="BR8" s="2">
        <f>[88]Aug!$B$14</f>
        <v>0</v>
      </c>
      <c r="BS8" s="2">
        <f>[89]Aug!$B$14</f>
        <v>0</v>
      </c>
      <c r="BT8" s="2">
        <f>[90]Aug!$B$14</f>
        <v>0</v>
      </c>
      <c r="BU8" s="2">
        <f>[91]Aug!$B$14</f>
        <v>0</v>
      </c>
      <c r="BV8" s="1">
        <f>[92]Aug!$B$14</f>
        <v>157</v>
      </c>
      <c r="BW8" s="2">
        <f>[93]Aug!$B$14</f>
        <v>0</v>
      </c>
      <c r="BX8" s="2">
        <f>[94]Aug!$B$14</f>
        <v>0</v>
      </c>
      <c r="BY8" s="2">
        <f>[95]Aug!$B$14</f>
        <v>0</v>
      </c>
      <c r="BZ8" s="2">
        <f>[96]Aug!$B$14</f>
        <v>119</v>
      </c>
      <c r="CA8" s="2">
        <f>[97]Aug!$B$14</f>
        <v>0</v>
      </c>
      <c r="CB8" s="2">
        <f>[98]Aug!$B$14</f>
        <v>0</v>
      </c>
      <c r="CC8" s="2">
        <f>[99]Aug!$B$14</f>
        <v>471</v>
      </c>
      <c r="CD8" s="2">
        <f>[100]Aug!$B$14</f>
        <v>0</v>
      </c>
      <c r="CE8" s="2">
        <f>[101]Aug!$B$14</f>
        <v>0</v>
      </c>
      <c r="CF8" s="2">
        <f>[102]Aug!$B$14</f>
        <v>0</v>
      </c>
      <c r="CG8" s="2">
        <f>[103]Aug!$B$14</f>
        <v>0</v>
      </c>
      <c r="CH8" s="2">
        <f>[104]Aug!$B$14</f>
        <v>48</v>
      </c>
      <c r="CI8" s="2">
        <f>SUM(C8:CH8)</f>
        <v>1819</v>
      </c>
    </row>
    <row r="9" spans="1:90" x14ac:dyDescent="0.2">
      <c r="A9" s="1" t="s">
        <v>27</v>
      </c>
      <c r="B9" s="1"/>
      <c r="C9" s="1">
        <f t="shared" ref="C9:AT9" si="0">SUM(C5:C8)</f>
        <v>2</v>
      </c>
      <c r="D9" s="1">
        <f t="shared" si="0"/>
        <v>164</v>
      </c>
      <c r="E9" s="1">
        <f t="shared" si="0"/>
        <v>51</v>
      </c>
      <c r="F9" s="1">
        <f t="shared" si="0"/>
        <v>70</v>
      </c>
      <c r="G9" s="1">
        <f t="shared" si="0"/>
        <v>95</v>
      </c>
      <c r="H9" s="1">
        <f t="shared" si="0"/>
        <v>148</v>
      </c>
      <c r="I9" s="1">
        <f t="shared" si="0"/>
        <v>76</v>
      </c>
      <c r="J9" s="1">
        <f t="shared" si="0"/>
        <v>193</v>
      </c>
      <c r="K9" s="1">
        <f t="shared" si="0"/>
        <v>151</v>
      </c>
      <c r="L9" s="1">
        <f t="shared" si="0"/>
        <v>88</v>
      </c>
      <c r="M9" s="1">
        <f t="shared" si="0"/>
        <v>219</v>
      </c>
      <c r="N9" s="1">
        <f t="shared" si="0"/>
        <v>95</v>
      </c>
      <c r="O9" s="1">
        <f t="shared" si="0"/>
        <v>96</v>
      </c>
      <c r="P9" s="1">
        <f t="shared" si="0"/>
        <v>496</v>
      </c>
      <c r="Q9" s="1">
        <f t="shared" si="0"/>
        <v>92</v>
      </c>
      <c r="R9" s="1">
        <f t="shared" si="0"/>
        <v>147</v>
      </c>
      <c r="S9" s="1">
        <f>SUM(S5:S8)</f>
        <v>218</v>
      </c>
      <c r="T9" s="1">
        <f t="shared" si="0"/>
        <v>205</v>
      </c>
      <c r="U9" s="1">
        <f t="shared" si="0"/>
        <v>4</v>
      </c>
      <c r="V9" s="1">
        <f t="shared" si="0"/>
        <v>168</v>
      </c>
      <c r="W9" s="1">
        <f t="shared" si="0"/>
        <v>79</v>
      </c>
      <c r="X9" s="1">
        <f t="shared" si="0"/>
        <v>101</v>
      </c>
      <c r="Y9" s="1">
        <f t="shared" si="0"/>
        <v>56</v>
      </c>
      <c r="Z9" s="1">
        <f t="shared" si="0"/>
        <v>18</v>
      </c>
      <c r="AA9" s="1">
        <f t="shared" si="0"/>
        <v>145</v>
      </c>
      <c r="AB9" s="1">
        <f t="shared" si="0"/>
        <v>56</v>
      </c>
      <c r="AC9" s="1">
        <f t="shared" si="0"/>
        <v>138</v>
      </c>
      <c r="AD9" s="1">
        <f t="shared" si="0"/>
        <v>31</v>
      </c>
      <c r="AE9" s="1">
        <f t="shared" si="0"/>
        <v>59</v>
      </c>
      <c r="AF9" s="1">
        <f t="shared" si="0"/>
        <v>98</v>
      </c>
      <c r="AG9" s="1">
        <f t="shared" si="0"/>
        <v>2</v>
      </c>
      <c r="AH9" s="1">
        <f t="shared" si="0"/>
        <v>166</v>
      </c>
      <c r="AI9" s="1">
        <f t="shared" si="0"/>
        <v>72</v>
      </c>
      <c r="AJ9" s="1">
        <f t="shared" si="0"/>
        <v>101</v>
      </c>
      <c r="AK9" s="1">
        <f t="shared" si="0"/>
        <v>53</v>
      </c>
      <c r="AL9" s="1">
        <f t="shared" si="0"/>
        <v>18</v>
      </c>
      <c r="AM9" s="1">
        <f t="shared" si="0"/>
        <v>65</v>
      </c>
      <c r="AN9" s="1">
        <f t="shared" ref="AN9:AO9" si="1">SUM(AN5:AN8)</f>
        <v>2</v>
      </c>
      <c r="AO9" s="1">
        <f t="shared" si="1"/>
        <v>0</v>
      </c>
      <c r="AP9" s="1">
        <f t="shared" si="0"/>
        <v>451</v>
      </c>
      <c r="AQ9" s="1">
        <f t="shared" si="0"/>
        <v>197</v>
      </c>
      <c r="AR9" s="1">
        <f t="shared" si="0"/>
        <v>46</v>
      </c>
      <c r="AS9" s="1">
        <f t="shared" si="0"/>
        <v>490</v>
      </c>
      <c r="AT9" s="1">
        <f t="shared" si="0"/>
        <v>324</v>
      </c>
      <c r="AU9" s="1">
        <f t="shared" ref="AU9:BA9" si="2">SUM(AU5:AU8)</f>
        <v>149</v>
      </c>
      <c r="AV9" s="1">
        <f t="shared" si="2"/>
        <v>182</v>
      </c>
      <c r="AW9" s="1">
        <f t="shared" si="2"/>
        <v>13</v>
      </c>
      <c r="AX9" s="1">
        <f t="shared" si="2"/>
        <v>109</v>
      </c>
      <c r="AY9" s="1">
        <f t="shared" si="2"/>
        <v>40</v>
      </c>
      <c r="AZ9" s="1">
        <f t="shared" si="2"/>
        <v>175</v>
      </c>
      <c r="BA9" s="1">
        <f t="shared" si="2"/>
        <v>50</v>
      </c>
      <c r="BB9" s="1">
        <f t="shared" ref="BB9:BG9" si="3">SUM(BB5:BB8)</f>
        <v>171</v>
      </c>
      <c r="BC9" s="1">
        <f t="shared" si="3"/>
        <v>10</v>
      </c>
      <c r="BD9" s="1">
        <f t="shared" ref="BD9" si="4">SUM(BD5:BD8)</f>
        <v>27</v>
      </c>
      <c r="BE9" s="1">
        <f t="shared" si="3"/>
        <v>77</v>
      </c>
      <c r="BF9" s="1">
        <f t="shared" si="3"/>
        <v>10</v>
      </c>
      <c r="BG9" s="1">
        <f t="shared" si="3"/>
        <v>0</v>
      </c>
      <c r="BH9" s="1">
        <f t="shared" ref="BH9:BM9" si="5">SUM(BH5:BH8)</f>
        <v>179</v>
      </c>
      <c r="BI9" s="1">
        <f t="shared" si="5"/>
        <v>158</v>
      </c>
      <c r="BJ9" s="1">
        <f t="shared" si="5"/>
        <v>35</v>
      </c>
      <c r="BK9" s="1">
        <f t="shared" si="5"/>
        <v>3043</v>
      </c>
      <c r="BL9" s="1">
        <f t="shared" si="5"/>
        <v>189</v>
      </c>
      <c r="BM9" s="1">
        <f t="shared" si="5"/>
        <v>54</v>
      </c>
      <c r="BN9" s="1">
        <f t="shared" ref="BN9:CC9" si="6">SUM(BN5:BN8)</f>
        <v>15</v>
      </c>
      <c r="BO9" s="1">
        <f t="shared" si="6"/>
        <v>422</v>
      </c>
      <c r="BP9" s="1">
        <f t="shared" si="6"/>
        <v>75</v>
      </c>
      <c r="BQ9" s="1">
        <f>SUM(BQ5:BQ8)</f>
        <v>125</v>
      </c>
      <c r="BR9" s="1">
        <f t="shared" si="6"/>
        <v>116</v>
      </c>
      <c r="BS9" s="1">
        <f t="shared" si="6"/>
        <v>36</v>
      </c>
      <c r="BT9" s="1">
        <f t="shared" si="6"/>
        <v>909</v>
      </c>
      <c r="BU9" s="1">
        <f t="shared" ref="BU9" si="7">SUM(BU5:BU8)</f>
        <v>1289</v>
      </c>
      <c r="BV9" s="1">
        <f t="shared" si="6"/>
        <v>617</v>
      </c>
      <c r="BW9" s="1">
        <f t="shared" si="6"/>
        <v>1344</v>
      </c>
      <c r="BX9" s="1">
        <f t="shared" si="6"/>
        <v>179</v>
      </c>
      <c r="BY9" s="1">
        <f t="shared" si="6"/>
        <v>57</v>
      </c>
      <c r="BZ9" s="1">
        <f t="shared" si="6"/>
        <v>818</v>
      </c>
      <c r="CA9" s="1">
        <f t="shared" si="6"/>
        <v>16</v>
      </c>
      <c r="CB9" s="1">
        <f t="shared" si="6"/>
        <v>441</v>
      </c>
      <c r="CC9" s="1">
        <f t="shared" si="6"/>
        <v>1299</v>
      </c>
      <c r="CD9" s="1">
        <f>SUM(CD5:CD8)</f>
        <v>438</v>
      </c>
      <c r="CE9" s="1">
        <f>SUM(CE5:CE8)</f>
        <v>445</v>
      </c>
      <c r="CF9" s="1">
        <f>SUM(CF5:CF8)</f>
        <v>54</v>
      </c>
      <c r="CG9" s="1">
        <f>SUM(CG5:CG8)</f>
        <v>86</v>
      </c>
      <c r="CH9" s="1">
        <f>SUM(CH5:CH8)</f>
        <v>179</v>
      </c>
      <c r="CI9" s="2">
        <f>SUM(C9:CH9)</f>
        <v>19177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[21]Aug!$B$15</f>
        <v>0</v>
      </c>
      <c r="D11" s="2">
        <f>[22]Aug!$B$15</f>
        <v>0</v>
      </c>
      <c r="E11" s="2">
        <f>[23]Aug!$B$15</f>
        <v>0</v>
      </c>
      <c r="F11" s="2">
        <f>[24]Aug!$B$15</f>
        <v>0</v>
      </c>
      <c r="G11" s="2">
        <f>[25]Aug!$B$15</f>
        <v>4</v>
      </c>
      <c r="H11" s="2">
        <f>[26]Aug!$B$15</f>
        <v>0</v>
      </c>
      <c r="I11" s="2">
        <f>[27]Aug!$B$15</f>
        <v>0</v>
      </c>
      <c r="J11" s="1">
        <f>[28]Aug!$B$15</f>
        <v>4</v>
      </c>
      <c r="K11" s="1">
        <f>[29]Aug!$B$15</f>
        <v>0</v>
      </c>
      <c r="L11" s="1">
        <f>[30]Aug!$B$15</f>
        <v>0</v>
      </c>
      <c r="M11" s="2">
        <f>[31]Aug!$B$15</f>
        <v>0</v>
      </c>
      <c r="N11" s="2">
        <f>[32]Aug!$B$15</f>
        <v>0</v>
      </c>
      <c r="O11" s="2">
        <f>[33]Aug!$B$15</f>
        <v>2</v>
      </c>
      <c r="P11" s="2">
        <f>[34]Aug!$B$15</f>
        <v>0</v>
      </c>
      <c r="Q11" s="2">
        <f>[35]Aug!$B$15</f>
        <v>0</v>
      </c>
      <c r="R11" s="2">
        <f>[36]Aug!$B$15</f>
        <v>0</v>
      </c>
      <c r="S11" s="1">
        <f>[37]Aug!$B$15</f>
        <v>0</v>
      </c>
      <c r="T11" s="2">
        <f>[38]Aug!$B$15</f>
        <v>0</v>
      </c>
      <c r="U11" s="2">
        <f>[39]Aug!$B$15</f>
        <v>0</v>
      </c>
      <c r="V11" s="2">
        <f>[40]Aug!$B$15</f>
        <v>0</v>
      </c>
      <c r="W11" s="2">
        <f>[41]Aug!$B$15</f>
        <v>0</v>
      </c>
      <c r="X11" s="2">
        <f>[42]Aug!$B$15</f>
        <v>0</v>
      </c>
      <c r="Y11" s="2">
        <f>[43]Aug!$B$15</f>
        <v>0</v>
      </c>
      <c r="Z11" s="2">
        <f>[44]Aug!$B$15</f>
        <v>0</v>
      </c>
      <c r="AA11" s="2">
        <f>[45]Aug!$B$15</f>
        <v>0</v>
      </c>
      <c r="AB11" s="2">
        <f>[46]Aug!$B$15</f>
        <v>0</v>
      </c>
      <c r="AC11" s="2">
        <f>[47]Aug!$B$15</f>
        <v>0</v>
      </c>
      <c r="AD11" s="2">
        <f>[48]Aug!$B$15</f>
        <v>0</v>
      </c>
      <c r="AE11" s="2">
        <f>[49]Aug!$B$15</f>
        <v>0</v>
      </c>
      <c r="AF11" s="2">
        <f>[50]Aug!$B$15</f>
        <v>0</v>
      </c>
      <c r="AG11" s="2">
        <f>[51]Aug!$B$15</f>
        <v>0</v>
      </c>
      <c r="AH11" s="2">
        <f>[52]Aug!$B$15</f>
        <v>0</v>
      </c>
      <c r="AI11" s="2">
        <f>[53]Aug!$B$15</f>
        <v>0</v>
      </c>
      <c r="AJ11" s="2">
        <f>[54]Aug!$B$15</f>
        <v>0</v>
      </c>
      <c r="AK11" s="2">
        <f>[55]Aug!$B$15</f>
        <v>0</v>
      </c>
      <c r="AL11" s="2">
        <f>[56]Aug!$B$15</f>
        <v>0</v>
      </c>
      <c r="AM11" s="2">
        <f>[57]Aug!$B$15</f>
        <v>0</v>
      </c>
      <c r="AN11" s="2">
        <f>[58]Aug!$B$15</f>
        <v>0</v>
      </c>
      <c r="AO11" s="2">
        <f>[59]Aug!$B$15</f>
        <v>0</v>
      </c>
      <c r="AP11" s="2">
        <f>[60]Aug!$B$15</f>
        <v>0</v>
      </c>
      <c r="AQ11" s="2">
        <f>[61]Aug!$B$15</f>
        <v>1</v>
      </c>
      <c r="AR11" s="2">
        <f>[62]Aug!$B$15</f>
        <v>0</v>
      </c>
      <c r="AS11" s="2">
        <f>[63]Aug!$B$15</f>
        <v>0</v>
      </c>
      <c r="AT11" s="2">
        <f>[64]Aug!$B$15</f>
        <v>77</v>
      </c>
      <c r="AU11" s="2">
        <f>[65]Aug!$B$15</f>
        <v>1</v>
      </c>
      <c r="AV11" s="2">
        <f>[66]Aug!$B$15</f>
        <v>7</v>
      </c>
      <c r="AW11" s="2">
        <f>[67]Aug!$B$15</f>
        <v>0</v>
      </c>
      <c r="AX11" s="2">
        <f>[68]Aug!$B$15</f>
        <v>0</v>
      </c>
      <c r="AY11" s="2">
        <f>[69]Aug!$B$15</f>
        <v>0</v>
      </c>
      <c r="AZ11" s="2">
        <f>[70]Aug!$B$15</f>
        <v>0</v>
      </c>
      <c r="BA11" s="2">
        <f>[71]Aug!$B$15</f>
        <v>0</v>
      </c>
      <c r="BB11" s="2">
        <f>[72]Aug!$B$15</f>
        <v>0</v>
      </c>
      <c r="BC11" s="2">
        <f>[73]Aug!$B$15</f>
        <v>0</v>
      </c>
      <c r="BD11" s="2">
        <f>[74]Aug!$B$15</f>
        <v>0</v>
      </c>
      <c r="BE11" s="2">
        <f>[75]Aug!$B$15</f>
        <v>0</v>
      </c>
      <c r="BF11" s="2">
        <f>[76]Aug!$B$15</f>
        <v>0</v>
      </c>
      <c r="BG11" s="2">
        <f>[77]Aug!$B$15</f>
        <v>0</v>
      </c>
      <c r="BH11" s="2">
        <f>[78]Aug!$B$15</f>
        <v>4</v>
      </c>
      <c r="BI11" s="2">
        <f>[79]Aug!$B$15</f>
        <v>0</v>
      </c>
      <c r="BJ11" s="2">
        <f>[80]Aug!$B$15</f>
        <v>0</v>
      </c>
      <c r="BK11" s="2">
        <f>[81]Aug!$B$15</f>
        <v>0</v>
      </c>
      <c r="BL11" s="2">
        <f>[82]Aug!$B$15</f>
        <v>0</v>
      </c>
      <c r="BM11" s="2">
        <f>[83]Aug!$B$15</f>
        <v>0</v>
      </c>
      <c r="BN11" s="2">
        <f>[84]Aug!$B$15</f>
        <v>0</v>
      </c>
      <c r="BO11" s="2">
        <f>[85]Aug!$B$15</f>
        <v>0</v>
      </c>
      <c r="BP11" s="2">
        <f>[86]Aug!$B$15</f>
        <v>0</v>
      </c>
      <c r="BQ11" s="2">
        <f>[87]Aug!$B$15</f>
        <v>0</v>
      </c>
      <c r="BR11" s="2">
        <f>[88]Aug!$B$15</f>
        <v>2</v>
      </c>
      <c r="BS11" s="2">
        <f>[89]Aug!$B$15</f>
        <v>0</v>
      </c>
      <c r="BT11" s="2">
        <f>[90]Aug!$B$15</f>
        <v>0</v>
      </c>
      <c r="BU11" s="2">
        <f>[91]Aug!$B$15</f>
        <v>0</v>
      </c>
      <c r="BV11" s="2">
        <f>[92]Aug!$B$15</f>
        <v>14</v>
      </c>
      <c r="BW11" s="2">
        <f>[93]Aug!$B$15</f>
        <v>0</v>
      </c>
      <c r="BX11" s="2">
        <f>[94]Aug!$B$15</f>
        <v>152</v>
      </c>
      <c r="BY11" s="2">
        <f>[95]Aug!$B$15</f>
        <v>0</v>
      </c>
      <c r="BZ11" s="2">
        <f>[96]Aug!$B$15</f>
        <v>90</v>
      </c>
      <c r="CA11" s="2">
        <f>[97]Aug!$B$15</f>
        <v>0</v>
      </c>
      <c r="CB11" s="2">
        <f>[98]Aug!$B$15</f>
        <v>0</v>
      </c>
      <c r="CC11" s="2">
        <f>[99]Aug!$B$15</f>
        <v>42</v>
      </c>
      <c r="CD11" s="2">
        <f>[100]Aug!$B$15</f>
        <v>0</v>
      </c>
      <c r="CE11" s="2">
        <f>[101]Aug!$B$15</f>
        <v>0</v>
      </c>
      <c r="CF11" s="2">
        <f>[102]Aug!$B$15</f>
        <v>0</v>
      </c>
      <c r="CG11" s="2">
        <f>[103]Aug!$B$15</f>
        <v>0</v>
      </c>
      <c r="CH11" s="2">
        <f>[104]Aug!$B$15</f>
        <v>1</v>
      </c>
      <c r="CI11" s="2">
        <f>SUM(C11:CH11)</f>
        <v>401</v>
      </c>
    </row>
    <row r="12" spans="1:90" x14ac:dyDescent="0.2">
      <c r="A12" s="1" t="s">
        <v>30</v>
      </c>
      <c r="B12" s="1"/>
      <c r="C12" s="2">
        <f>[21]Aug!$B$16</f>
        <v>0</v>
      </c>
      <c r="D12" s="2">
        <f>[22]Aug!$B$16</f>
        <v>0</v>
      </c>
      <c r="E12" s="2">
        <f>[23]Aug!$B$16</f>
        <v>0</v>
      </c>
      <c r="F12" s="2">
        <f>[24]Aug!$B$16</f>
        <v>0</v>
      </c>
      <c r="G12" s="2">
        <f>[25]Aug!$B$16</f>
        <v>4</v>
      </c>
      <c r="H12" s="2">
        <f>[26]Aug!$B$16</f>
        <v>0</v>
      </c>
      <c r="I12" s="2">
        <f>[27]Aug!$B$16</f>
        <v>0</v>
      </c>
      <c r="J12" s="2">
        <f>[28]Aug!$B$16</f>
        <v>13</v>
      </c>
      <c r="K12" s="2">
        <f>[29]Aug!$B$16</f>
        <v>0</v>
      </c>
      <c r="L12" s="2">
        <f>[30]Aug!$B$16</f>
        <v>0</v>
      </c>
      <c r="M12" s="2">
        <f>[31]Aug!$B$16</f>
        <v>0</v>
      </c>
      <c r="N12" s="2">
        <f>[32]Aug!$B$16</f>
        <v>0</v>
      </c>
      <c r="O12" s="2">
        <f>[33]Aug!$B$16</f>
        <v>7</v>
      </c>
      <c r="P12" s="2">
        <f>[34]Aug!$B$16</f>
        <v>0</v>
      </c>
      <c r="Q12" s="2">
        <f>[35]Aug!$B$16</f>
        <v>0</v>
      </c>
      <c r="R12" s="2">
        <f>[36]Aug!$B$16</f>
        <v>0</v>
      </c>
      <c r="S12" s="1">
        <f>[37]Aug!$B$16</f>
        <v>0</v>
      </c>
      <c r="T12" s="2">
        <f>[38]Aug!$B$16</f>
        <v>0</v>
      </c>
      <c r="U12" s="2">
        <f>[39]Aug!$B$16</f>
        <v>0</v>
      </c>
      <c r="V12" s="2">
        <f>[40]Aug!$B$16</f>
        <v>0</v>
      </c>
      <c r="W12" s="2">
        <f>[41]Aug!$B$16</f>
        <v>0</v>
      </c>
      <c r="X12" s="2">
        <f>[42]Aug!$B$16</f>
        <v>0</v>
      </c>
      <c r="Y12" s="2">
        <f>[43]Aug!$B$16</f>
        <v>0</v>
      </c>
      <c r="Z12" s="2">
        <f>[44]Aug!$B$16</f>
        <v>0</v>
      </c>
      <c r="AA12" s="2">
        <f>[45]Aug!$B$16</f>
        <v>0</v>
      </c>
      <c r="AB12" s="2">
        <f>[46]Aug!$B$16</f>
        <v>0</v>
      </c>
      <c r="AC12" s="2">
        <f>[47]Aug!$B$16</f>
        <v>0</v>
      </c>
      <c r="AD12" s="2">
        <f>[48]Aug!$B$16</f>
        <v>0</v>
      </c>
      <c r="AE12" s="2">
        <f>[49]Aug!$B$16</f>
        <v>0</v>
      </c>
      <c r="AF12" s="2">
        <f>[50]Aug!$B$16</f>
        <v>0</v>
      </c>
      <c r="AG12" s="2">
        <f>[51]Aug!$B$16</f>
        <v>0</v>
      </c>
      <c r="AH12" s="2">
        <f>[52]Aug!$B$16</f>
        <v>0</v>
      </c>
      <c r="AI12" s="2">
        <f>[53]Aug!$B$16</f>
        <v>0</v>
      </c>
      <c r="AJ12" s="2">
        <f>[54]Aug!$B$16</f>
        <v>0</v>
      </c>
      <c r="AK12" s="2">
        <f>[55]Aug!$B$16</f>
        <v>0</v>
      </c>
      <c r="AL12" s="2">
        <f>[56]Aug!$B$16</f>
        <v>0</v>
      </c>
      <c r="AM12" s="2">
        <f>[57]Aug!$B$16</f>
        <v>0</v>
      </c>
      <c r="AN12" s="2">
        <f>[58]Aug!$B$16</f>
        <v>0</v>
      </c>
      <c r="AO12" s="2">
        <f>[59]Aug!$B$16</f>
        <v>0</v>
      </c>
      <c r="AP12" s="2">
        <f>[60]Aug!$B$16</f>
        <v>0</v>
      </c>
      <c r="AQ12" s="2">
        <f>[61]Aug!$B$16</f>
        <v>0</v>
      </c>
      <c r="AR12" s="2">
        <f>[62]Aug!$B$16</f>
        <v>0</v>
      </c>
      <c r="AS12" s="2">
        <f>[63]Aug!$B$16</f>
        <v>0</v>
      </c>
      <c r="AT12" s="2">
        <f>[64]Aug!$B$16</f>
        <v>294</v>
      </c>
      <c r="AU12" s="2">
        <f>[65]Aug!$B$16</f>
        <v>0</v>
      </c>
      <c r="AV12" s="2">
        <f>[66]Aug!$B$16</f>
        <v>16</v>
      </c>
      <c r="AW12" s="2">
        <f>[67]Aug!$B$16</f>
        <v>0</v>
      </c>
      <c r="AX12" s="2">
        <f>[68]Aug!$B$16</f>
        <v>0</v>
      </c>
      <c r="AY12" s="2">
        <f>[69]Aug!$B$16</f>
        <v>0</v>
      </c>
      <c r="AZ12" s="2">
        <f>[70]Aug!$B$16</f>
        <v>0</v>
      </c>
      <c r="BA12" s="2">
        <f>[71]Aug!$B$16</f>
        <v>0</v>
      </c>
      <c r="BB12" s="2">
        <f>[72]Aug!$B$16</f>
        <v>0</v>
      </c>
      <c r="BC12" s="2">
        <f>[73]Aug!$B$16</f>
        <v>0</v>
      </c>
      <c r="BD12" s="2">
        <f>[74]Aug!$B$16</f>
        <v>0</v>
      </c>
      <c r="BE12" s="2">
        <f>[75]Aug!$B$16</f>
        <v>0</v>
      </c>
      <c r="BF12" s="2">
        <f>[76]Aug!$B$16</f>
        <v>0</v>
      </c>
      <c r="BG12" s="2">
        <f>[77]Aug!$B$16</f>
        <v>0</v>
      </c>
      <c r="BH12" s="2">
        <f>[78]Aug!$B$16</f>
        <v>10</v>
      </c>
      <c r="BI12" s="2">
        <f>[79]Aug!$B$16</f>
        <v>0</v>
      </c>
      <c r="BJ12" s="2">
        <f>[80]Aug!$B$16</f>
        <v>0</v>
      </c>
      <c r="BK12" s="2">
        <f>[81]Aug!$B$16</f>
        <v>0</v>
      </c>
      <c r="BL12" s="2">
        <f>[82]Aug!$B$16</f>
        <v>1</v>
      </c>
      <c r="BM12" s="2">
        <f>[83]Aug!$B$16</f>
        <v>0</v>
      </c>
      <c r="BN12" s="2">
        <f>[84]Aug!$B$16</f>
        <v>0</v>
      </c>
      <c r="BO12" s="2">
        <f>[85]Aug!$B$16</f>
        <v>0</v>
      </c>
      <c r="BP12" s="2">
        <f>[86]Aug!$B$16</f>
        <v>0</v>
      </c>
      <c r="BQ12" s="2">
        <f>[87]Aug!$B$16</f>
        <v>1</v>
      </c>
      <c r="BR12" s="2">
        <f>[88]Aug!$B$16</f>
        <v>15</v>
      </c>
      <c r="BS12" s="2">
        <f>[89]Aug!$B$16</f>
        <v>0</v>
      </c>
      <c r="BT12" s="2">
        <f>[90]Aug!$B$16</f>
        <v>0</v>
      </c>
      <c r="BU12" s="2">
        <f>[91]Aug!$B$16</f>
        <v>0</v>
      </c>
      <c r="BV12" s="2">
        <f>[92]Aug!$B$16</f>
        <v>12</v>
      </c>
      <c r="BW12" s="2">
        <f>[93]Aug!$B$16</f>
        <v>0</v>
      </c>
      <c r="BX12" s="2">
        <f>[94]Aug!$B$16</f>
        <v>137</v>
      </c>
      <c r="BY12" s="2">
        <f>[95]Aug!$B$16</f>
        <v>0</v>
      </c>
      <c r="BZ12" s="2">
        <f>[96]Aug!$B$16</f>
        <v>835</v>
      </c>
      <c r="CA12" s="2">
        <f>[97]Aug!$B$16</f>
        <v>0</v>
      </c>
      <c r="CB12" s="2">
        <f>[98]Aug!$B$16</f>
        <v>0</v>
      </c>
      <c r="CC12" s="2">
        <f>[99]Aug!$B$16</f>
        <v>690</v>
      </c>
      <c r="CD12" s="2">
        <f>[100]Aug!$B$16</f>
        <v>0</v>
      </c>
      <c r="CE12" s="2">
        <f>[101]Aug!$B$16</f>
        <v>0</v>
      </c>
      <c r="CF12" s="2">
        <f>[102]Aug!$B$16</f>
        <v>0</v>
      </c>
      <c r="CG12" s="2">
        <f>[103]Aug!$B$16</f>
        <v>0</v>
      </c>
      <c r="CH12" s="2">
        <f>[104]Aug!$B$16</f>
        <v>8</v>
      </c>
      <c r="CI12" s="2">
        <f>SUM(C12:CH12)</f>
        <v>2043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8</v>
      </c>
      <c r="H13" s="1">
        <f t="shared" si="8"/>
        <v>0</v>
      </c>
      <c r="I13" s="1">
        <f t="shared" si="8"/>
        <v>0</v>
      </c>
      <c r="J13" s="1">
        <f t="shared" si="8"/>
        <v>17</v>
      </c>
      <c r="K13" s="1">
        <f t="shared" si="8"/>
        <v>0</v>
      </c>
      <c r="L13" s="1">
        <f t="shared" si="8"/>
        <v>0</v>
      </c>
      <c r="M13" s="1">
        <f t="shared" si="8"/>
        <v>0</v>
      </c>
      <c r="N13" s="1">
        <f t="shared" si="8"/>
        <v>0</v>
      </c>
      <c r="O13" s="1">
        <f t="shared" si="8"/>
        <v>9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0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 t="shared" si="11"/>
        <v>0</v>
      </c>
      <c r="AN13" s="1">
        <f t="shared" ref="AN13:AO13" si="12">SUM(AN11:AN12)</f>
        <v>0</v>
      </c>
      <c r="AO13" s="1">
        <f t="shared" si="12"/>
        <v>0</v>
      </c>
      <c r="AP13" s="1">
        <f t="shared" si="11"/>
        <v>0</v>
      </c>
      <c r="AQ13" s="1">
        <f t="shared" si="11"/>
        <v>1</v>
      </c>
      <c r="AR13" s="1">
        <f t="shared" si="11"/>
        <v>0</v>
      </c>
      <c r="AS13" s="1">
        <f t="shared" si="11"/>
        <v>0</v>
      </c>
      <c r="AT13" s="1">
        <f t="shared" si="11"/>
        <v>371</v>
      </c>
      <c r="AU13" s="1">
        <f t="shared" ref="AU13:BA13" si="13">SUM(AU11:AU12)</f>
        <v>1</v>
      </c>
      <c r="AV13" s="1">
        <f t="shared" si="13"/>
        <v>23</v>
      </c>
      <c r="AW13" s="1">
        <f t="shared" si="13"/>
        <v>0</v>
      </c>
      <c r="AX13" s="1">
        <f t="shared" si="13"/>
        <v>0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0</v>
      </c>
      <c r="BH13" s="1">
        <f t="shared" ref="BH13:BM13" si="17">SUM(BH11:BH12)</f>
        <v>14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1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1</v>
      </c>
      <c r="BR13" s="1">
        <f t="shared" si="18"/>
        <v>17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26</v>
      </c>
      <c r="BW13" s="1">
        <f t="shared" si="18"/>
        <v>0</v>
      </c>
      <c r="BX13" s="1">
        <f t="shared" si="18"/>
        <v>289</v>
      </c>
      <c r="BY13" s="1">
        <f t="shared" si="18"/>
        <v>0</v>
      </c>
      <c r="BZ13" s="1">
        <f t="shared" si="18"/>
        <v>925</v>
      </c>
      <c r="CA13" s="1">
        <f t="shared" si="18"/>
        <v>0</v>
      </c>
      <c r="CB13" s="1">
        <f t="shared" si="18"/>
        <v>0</v>
      </c>
      <c r="CC13" s="1">
        <f t="shared" si="18"/>
        <v>732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9</v>
      </c>
      <c r="CI13" s="2">
        <f>SUM(C13:CH13)</f>
        <v>2444</v>
      </c>
    </row>
    <row r="14" spans="1:90" x14ac:dyDescent="0.2">
      <c r="A14" s="1" t="s">
        <v>52</v>
      </c>
      <c r="B14" s="1"/>
      <c r="C14" s="1">
        <f t="shared" ref="C14:AB14" si="20">SUM(C9,C13)</f>
        <v>2</v>
      </c>
      <c r="D14" s="1">
        <f t="shared" ref="D14" si="21">SUM(D9,D13)</f>
        <v>164</v>
      </c>
      <c r="E14" s="1">
        <f t="shared" si="20"/>
        <v>51</v>
      </c>
      <c r="F14" s="1">
        <f t="shared" si="20"/>
        <v>70</v>
      </c>
      <c r="G14" s="1">
        <f t="shared" si="20"/>
        <v>103</v>
      </c>
      <c r="H14" s="1">
        <f t="shared" si="20"/>
        <v>148</v>
      </c>
      <c r="I14" s="1">
        <f t="shared" si="20"/>
        <v>76</v>
      </c>
      <c r="J14" s="1">
        <f t="shared" si="20"/>
        <v>210</v>
      </c>
      <c r="K14" s="1">
        <f t="shared" si="20"/>
        <v>151</v>
      </c>
      <c r="L14" s="1">
        <f t="shared" si="20"/>
        <v>88</v>
      </c>
      <c r="M14" s="1">
        <f t="shared" si="20"/>
        <v>219</v>
      </c>
      <c r="N14" s="1">
        <f t="shared" si="20"/>
        <v>95</v>
      </c>
      <c r="O14" s="1">
        <f t="shared" si="20"/>
        <v>105</v>
      </c>
      <c r="P14" s="1">
        <f t="shared" ref="P14" si="22">SUM(P9,P13)</f>
        <v>496</v>
      </c>
      <c r="Q14" s="1">
        <f t="shared" si="20"/>
        <v>92</v>
      </c>
      <c r="R14" s="1">
        <f t="shared" si="20"/>
        <v>147</v>
      </c>
      <c r="S14" s="1">
        <f>SUM(S9,S13)</f>
        <v>218</v>
      </c>
      <c r="T14" s="1">
        <f t="shared" si="20"/>
        <v>205</v>
      </c>
      <c r="U14" s="1">
        <f t="shared" si="20"/>
        <v>4</v>
      </c>
      <c r="V14" s="1">
        <f t="shared" si="20"/>
        <v>168</v>
      </c>
      <c r="W14" s="1">
        <f t="shared" si="20"/>
        <v>79</v>
      </c>
      <c r="X14" s="1">
        <f t="shared" si="20"/>
        <v>101</v>
      </c>
      <c r="Y14" s="1">
        <f t="shared" si="20"/>
        <v>56</v>
      </c>
      <c r="Z14" s="1">
        <f t="shared" ref="Z14" si="23">SUM(Z9,Z13)</f>
        <v>18</v>
      </c>
      <c r="AA14" s="1">
        <f t="shared" si="20"/>
        <v>145</v>
      </c>
      <c r="AB14" s="1">
        <f t="shared" si="20"/>
        <v>56</v>
      </c>
      <c r="AC14" s="1">
        <f>SUM(AC9,AC13)</f>
        <v>138</v>
      </c>
      <c r="AD14" s="1">
        <f>SUM(AD9,AD13)</f>
        <v>31</v>
      </c>
      <c r="AE14" s="1">
        <f>SUM(AE9,AE13)</f>
        <v>59</v>
      </c>
      <c r="AF14" s="1">
        <f>SUM(AF9,AF13)</f>
        <v>98</v>
      </c>
      <c r="AG14" s="1">
        <f t="shared" ref="AG14:AI14" si="24">SUM(AG9,AG13)</f>
        <v>2</v>
      </c>
      <c r="AH14" s="1">
        <f t="shared" si="24"/>
        <v>166</v>
      </c>
      <c r="AI14" s="1">
        <f t="shared" si="24"/>
        <v>72</v>
      </c>
      <c r="AJ14" s="1">
        <f t="shared" ref="AJ14:AP14" si="25">SUM(AJ9,AJ13)</f>
        <v>101</v>
      </c>
      <c r="AK14" s="1">
        <f t="shared" si="25"/>
        <v>53</v>
      </c>
      <c r="AL14" s="1">
        <f t="shared" si="25"/>
        <v>18</v>
      </c>
      <c r="AM14" s="1">
        <f t="shared" si="25"/>
        <v>65</v>
      </c>
      <c r="AN14" s="1">
        <f t="shared" si="25"/>
        <v>2</v>
      </c>
      <c r="AO14" s="1">
        <f t="shared" si="25"/>
        <v>0</v>
      </c>
      <c r="AP14" s="1">
        <f t="shared" si="25"/>
        <v>451</v>
      </c>
      <c r="AQ14" s="1">
        <f>SUM(AQ13,AQ9)</f>
        <v>198</v>
      </c>
      <c r="AR14" s="1">
        <f>SUM(AR13,AR9)</f>
        <v>46</v>
      </c>
      <c r="AS14" s="1">
        <f>SUM(AS13,AS9)</f>
        <v>490</v>
      </c>
      <c r="AT14" s="1">
        <f t="shared" ref="AT14:BG14" si="26">SUM(AT9,AT13)</f>
        <v>695</v>
      </c>
      <c r="AU14" s="1">
        <f t="shared" si="26"/>
        <v>150</v>
      </c>
      <c r="AV14" s="1">
        <f t="shared" si="26"/>
        <v>205</v>
      </c>
      <c r="AW14" s="1">
        <f t="shared" si="26"/>
        <v>13</v>
      </c>
      <c r="AX14" s="1">
        <f t="shared" ref="AX14" si="27">SUM(AX9,AX13)</f>
        <v>109</v>
      </c>
      <c r="AY14" s="1">
        <f t="shared" si="26"/>
        <v>40</v>
      </c>
      <c r="AZ14" s="1">
        <f t="shared" si="26"/>
        <v>175</v>
      </c>
      <c r="BA14" s="1">
        <f t="shared" ref="BA14" si="28">SUM(BA9,BA13)</f>
        <v>50</v>
      </c>
      <c r="BB14" s="1">
        <f t="shared" si="26"/>
        <v>171</v>
      </c>
      <c r="BC14" s="1">
        <f t="shared" ref="BC14" si="29">SUM(BC9,BC13)</f>
        <v>10</v>
      </c>
      <c r="BD14" s="1">
        <f t="shared" ref="BD14" si="30">SUM(BD9,BD13)</f>
        <v>27</v>
      </c>
      <c r="BE14" s="1">
        <f t="shared" si="26"/>
        <v>77</v>
      </c>
      <c r="BF14" s="1">
        <f t="shared" si="26"/>
        <v>10</v>
      </c>
      <c r="BG14" s="1">
        <f t="shared" si="26"/>
        <v>0</v>
      </c>
      <c r="BH14" s="1">
        <f t="shared" ref="BH14:BM14" si="31">SUM(BH9,BH13)</f>
        <v>193</v>
      </c>
      <c r="BI14" s="1">
        <f t="shared" si="31"/>
        <v>158</v>
      </c>
      <c r="BJ14" s="1">
        <f t="shared" si="31"/>
        <v>35</v>
      </c>
      <c r="BK14" s="1">
        <f t="shared" si="31"/>
        <v>3043</v>
      </c>
      <c r="BL14" s="1">
        <f t="shared" si="31"/>
        <v>190</v>
      </c>
      <c r="BM14" s="1">
        <f t="shared" si="31"/>
        <v>54</v>
      </c>
      <c r="BN14" s="1">
        <f t="shared" ref="BN14:CC14" si="32">SUM(BN9,BN13)</f>
        <v>15</v>
      </c>
      <c r="BO14" s="1">
        <f t="shared" si="32"/>
        <v>422</v>
      </c>
      <c r="BP14" s="1">
        <f t="shared" si="32"/>
        <v>75</v>
      </c>
      <c r="BQ14" s="1">
        <f>SUM(BQ9,BQ13)</f>
        <v>126</v>
      </c>
      <c r="BR14" s="1">
        <f t="shared" si="32"/>
        <v>133</v>
      </c>
      <c r="BS14" s="1">
        <f t="shared" si="32"/>
        <v>36</v>
      </c>
      <c r="BT14" s="1">
        <f t="shared" si="32"/>
        <v>909</v>
      </c>
      <c r="BU14" s="1">
        <f t="shared" ref="BU14" si="33">SUM(BU9,BU13)</f>
        <v>1289</v>
      </c>
      <c r="BV14" s="1">
        <f t="shared" si="32"/>
        <v>643</v>
      </c>
      <c r="BW14" s="1">
        <f t="shared" si="32"/>
        <v>1344</v>
      </c>
      <c r="BX14" s="1">
        <f t="shared" si="32"/>
        <v>468</v>
      </c>
      <c r="BY14" s="1">
        <f t="shared" si="32"/>
        <v>57</v>
      </c>
      <c r="BZ14" s="1">
        <f t="shared" si="32"/>
        <v>1743</v>
      </c>
      <c r="CA14" s="1">
        <f t="shared" si="32"/>
        <v>16</v>
      </c>
      <c r="CB14" s="1">
        <f t="shared" si="32"/>
        <v>441</v>
      </c>
      <c r="CC14" s="1">
        <f t="shared" si="32"/>
        <v>2031</v>
      </c>
      <c r="CD14" s="1">
        <f>SUM(CD9,CD13)</f>
        <v>438</v>
      </c>
      <c r="CE14" s="1">
        <f>SUM(CE9,CE13)</f>
        <v>445</v>
      </c>
      <c r="CF14" s="1">
        <f>SUM(CF9,CF13)</f>
        <v>54</v>
      </c>
      <c r="CG14" s="1">
        <f>SUM(CG9,CG13)</f>
        <v>86</v>
      </c>
      <c r="CH14" s="1">
        <f>SUM(CH9,CH13)</f>
        <v>188</v>
      </c>
      <c r="CI14" s="2">
        <f>SUM(C14:CH14)</f>
        <v>21621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[1]Aug!$B$21</f>
        <v>7</v>
      </c>
      <c r="D18" s="1"/>
      <c r="E18" s="1">
        <f>[2]Aug!$B$27</f>
        <v>13</v>
      </c>
      <c r="F18" s="1">
        <f>[3]Aug!$B$19</f>
        <v>21</v>
      </c>
      <c r="G18" s="1">
        <f>[1]Aug!$B$24</f>
        <v>23</v>
      </c>
      <c r="H18" s="1"/>
      <c r="I18" s="1">
        <f>[4]Aug!$B$15</f>
        <v>10</v>
      </c>
      <c r="J18" s="1">
        <f>[2]Aug!$B$29</f>
        <v>14</v>
      </c>
      <c r="K18" s="1">
        <f>[5]Aug!$B$25</f>
        <v>104</v>
      </c>
      <c r="L18" s="1">
        <f>[3]Aug!$B$27</f>
        <v>11</v>
      </c>
      <c r="M18" s="2">
        <f>[5]Aug!$B$19</f>
        <v>55</v>
      </c>
      <c r="N18" s="1">
        <f>[3]Aug!$B$22</f>
        <v>12</v>
      </c>
      <c r="O18" s="1">
        <f>[1]Aug!$B$18</f>
        <v>25</v>
      </c>
      <c r="P18" s="1"/>
      <c r="Q18" s="2">
        <f>[3]Aug!$B$23</f>
        <v>37</v>
      </c>
      <c r="R18" s="2">
        <f>[6]Aug!$B$16</f>
        <v>10</v>
      </c>
      <c r="S18" s="1">
        <f>[3]Aug!$B$20</f>
        <v>14</v>
      </c>
      <c r="T18" s="2">
        <f>[5]Aug!$B$20</f>
        <v>6</v>
      </c>
      <c r="U18" s="2"/>
      <c r="V18" s="2">
        <f>[1]Aug!$B$20</f>
        <v>9</v>
      </c>
      <c r="W18" s="2">
        <f>[5]Aug!$B$21</f>
        <v>3</v>
      </c>
      <c r="X18" s="2">
        <f>[6]Aug!$B$17</f>
        <v>10</v>
      </c>
      <c r="Y18" s="2">
        <f>[2]Aug!$B$27</f>
        <v>13</v>
      </c>
      <c r="Z18" s="2">
        <f>[2]Aug!$B$30</f>
        <v>0</v>
      </c>
      <c r="AA18" s="2">
        <f>[5]Aug!$B$22</f>
        <v>3</v>
      </c>
      <c r="AB18" s="2">
        <f>[4]Aug!$B$16</f>
        <v>2</v>
      </c>
      <c r="AC18" s="2">
        <f>[5]Aug!$B$23</f>
        <v>40</v>
      </c>
      <c r="AD18" s="2">
        <f>[5]Aug!$B$26</f>
        <v>2</v>
      </c>
      <c r="AE18" s="2">
        <f>[5]Aug!$B$24</f>
        <v>11</v>
      </c>
      <c r="AF18" s="2">
        <f>[2]Aug!$B$32</f>
        <v>34</v>
      </c>
      <c r="AG18" s="2">
        <f>[2]Aug!$B$35</f>
        <v>3</v>
      </c>
      <c r="AH18" s="2">
        <f>[2]Aug!$B$33</f>
        <v>31</v>
      </c>
      <c r="AI18" s="2">
        <f>[2]Aug!$B$36</f>
        <v>16</v>
      </c>
      <c r="AJ18" s="2">
        <f>[2]Aug!$B$34</f>
        <v>20</v>
      </c>
      <c r="AK18" s="2">
        <f>[2]Aug!$B$28</f>
        <v>37</v>
      </c>
      <c r="AL18" s="2">
        <f>[6]Aug!$B$19</f>
        <v>4</v>
      </c>
      <c r="AM18" s="2">
        <f>[5]Aug!$B$18</f>
        <v>19</v>
      </c>
      <c r="AN18" s="2"/>
      <c r="AO18" s="2"/>
      <c r="AP18" s="2"/>
      <c r="AQ18" s="2">
        <f>[3]Aug!$B$24</f>
        <v>13</v>
      </c>
      <c r="AR18" s="2">
        <f>[4]Aug!$B$17</f>
        <v>10</v>
      </c>
      <c r="AS18" s="2">
        <f>[3]Aug!$B$26</f>
        <v>108</v>
      </c>
      <c r="AT18" s="2">
        <f>[8]Aug!$B$20</f>
        <v>89</v>
      </c>
      <c r="AU18" s="2">
        <f>[1]Aug!$B$27</f>
        <v>12</v>
      </c>
      <c r="AV18" s="2">
        <f>[2]Aug!$B$31</f>
        <v>14</v>
      </c>
      <c r="AW18" s="2">
        <f>[1]Aug!$B$23</f>
        <v>19</v>
      </c>
      <c r="AX18" s="2">
        <f>[2]Aug!$B$38</f>
        <v>12</v>
      </c>
      <c r="AY18" s="2">
        <f>[2]Aug!$B$37</f>
        <v>4</v>
      </c>
      <c r="AZ18" s="2">
        <f>[2]Aug!$B$42</f>
        <v>28</v>
      </c>
      <c r="BA18" s="2">
        <f>[3]Aug!$B$18</f>
        <v>20</v>
      </c>
      <c r="BB18" s="2">
        <f>[3]Aug!$B$25</f>
        <v>20</v>
      </c>
      <c r="BC18" s="2"/>
      <c r="BD18" s="2">
        <f>[2]Aug!$B$39</f>
        <v>10</v>
      </c>
      <c r="BE18" s="2">
        <f>[2]Aug!$B$40</f>
        <v>18</v>
      </c>
      <c r="BF18" s="2">
        <f>[2]Aug!$B$41</f>
        <v>8</v>
      </c>
      <c r="BG18" s="2"/>
      <c r="BH18" s="2"/>
      <c r="BI18" s="2">
        <f>[3]Aug!$B$21</f>
        <v>11</v>
      </c>
      <c r="BJ18" s="2"/>
      <c r="BK18" s="2"/>
      <c r="BL18" s="2">
        <f>[6]Aug!$B$15</f>
        <v>3</v>
      </c>
      <c r="BM18" s="2"/>
      <c r="BN18" s="2">
        <f>[6]Aug!$B$20</f>
        <v>11</v>
      </c>
      <c r="BO18" s="2">
        <f>[6]Aug!$B$18</f>
        <v>18</v>
      </c>
      <c r="BP18" s="2">
        <f>[1]Aug!$B$25</f>
        <v>28</v>
      </c>
      <c r="BQ18" s="2">
        <f>[1]Aug!$B$22</f>
        <v>6</v>
      </c>
      <c r="BR18" s="2">
        <f>[4]Aug!$B$18</f>
        <v>7</v>
      </c>
      <c r="BS18" s="2">
        <f>[6]Aug!$B$21</f>
        <v>14</v>
      </c>
      <c r="BT18" s="2">
        <f>[1]Aug!$B$26</f>
        <v>59</v>
      </c>
      <c r="BU18" s="2"/>
      <c r="BV18" s="1">
        <f>[1]Aug!$B$19</f>
        <v>22</v>
      </c>
      <c r="BW18" s="2">
        <f>[8]Aug!$B$15</f>
        <v>459</v>
      </c>
      <c r="BX18" s="2">
        <f>[8]Aug!$B$16</f>
        <v>161</v>
      </c>
      <c r="BY18" s="2">
        <f>[8]Aug!$B$17</f>
        <v>42</v>
      </c>
      <c r="BZ18" s="2">
        <f>[8]Aug!$B$18</f>
        <v>187</v>
      </c>
      <c r="CA18" s="2">
        <f>[8]Aug!$B$19</f>
        <v>19</v>
      </c>
      <c r="CB18" s="2">
        <f>[8]Aug!$B$21</f>
        <v>108</v>
      </c>
      <c r="CC18" s="2"/>
      <c r="CD18" s="2">
        <f>[5]Aug!$B$27</f>
        <v>35</v>
      </c>
      <c r="CE18" s="2"/>
      <c r="CF18" s="2">
        <f>[4]Aug!$B$14</f>
        <v>17</v>
      </c>
      <c r="CG18" s="2">
        <f>[2]Aug!$B$43</f>
        <v>3</v>
      </c>
      <c r="CH18" s="2">
        <f>[4]Aug!$B$19</f>
        <v>2</v>
      </c>
      <c r="CI18" s="2">
        <f>SUM(C18:CH18)</f>
        <v>2216</v>
      </c>
    </row>
    <row r="19" spans="1:87" x14ac:dyDescent="0.2">
      <c r="A19" s="1" t="s">
        <v>35</v>
      </c>
      <c r="B19" s="1"/>
      <c r="C19" s="1">
        <f>[1]Aug!$B$9</f>
        <v>24</v>
      </c>
      <c r="D19" s="1">
        <f>[9]Aug!$B$5</f>
        <v>157</v>
      </c>
      <c r="E19" s="2">
        <f>[2]Aug!$B$7</f>
        <v>50</v>
      </c>
      <c r="F19" s="2">
        <f>[3]Aug!$B$7</f>
        <v>13</v>
      </c>
      <c r="G19" s="1">
        <f>[1]Aug!$B$12</f>
        <v>34</v>
      </c>
      <c r="H19" s="1">
        <f>[10]Aug!$B$6</f>
        <v>1196</v>
      </c>
      <c r="I19" s="1">
        <f>[4]Aug!$B$7</f>
        <v>77</v>
      </c>
      <c r="J19" s="1">
        <f>[2]Aug!$B$9</f>
        <v>41</v>
      </c>
      <c r="K19" s="1">
        <f>[5]Aug!$B$13</f>
        <v>58</v>
      </c>
      <c r="L19" s="1">
        <f>[3]Aug!$B$15</f>
        <v>37</v>
      </c>
      <c r="M19" s="2">
        <f>[5]Aug!$B$7</f>
        <v>76</v>
      </c>
      <c r="N19" s="2">
        <f>[3]Aug!$B$10</f>
        <v>17</v>
      </c>
      <c r="O19" s="2">
        <f>[1]Aug!$B$6</f>
        <v>49</v>
      </c>
      <c r="P19" s="2">
        <f>[11]Aug!$B$5</f>
        <v>304</v>
      </c>
      <c r="Q19" s="2">
        <f>[3]Aug!$B$11</f>
        <v>27</v>
      </c>
      <c r="R19" s="2">
        <f>[6]Aug!$B$7</f>
        <v>26</v>
      </c>
      <c r="S19" s="1">
        <f>[3]Aug!$B$8</f>
        <v>5</v>
      </c>
      <c r="T19" s="2">
        <f>[5]Aug!$B$8</f>
        <v>49</v>
      </c>
      <c r="U19" s="2">
        <f>[12]Aug!$B$7</f>
        <v>50</v>
      </c>
      <c r="V19" s="2">
        <f>[1]Aug!$B$8</f>
        <v>15</v>
      </c>
      <c r="W19" s="2">
        <f>[5]Aug!$B$9</f>
        <v>0</v>
      </c>
      <c r="X19" s="2">
        <f>[6]Aug!$B$8</f>
        <v>47</v>
      </c>
      <c r="Y19" s="2">
        <f>[2]Aug!$B$7</f>
        <v>50</v>
      </c>
      <c r="Z19" s="2">
        <f>[2]Aug!$B$10</f>
        <v>5</v>
      </c>
      <c r="AA19" s="2">
        <f>[5]Aug!$B$10</f>
        <v>5</v>
      </c>
      <c r="AB19" s="2">
        <f>[4]Aug!$B$8</f>
        <v>7</v>
      </c>
      <c r="AC19" s="2">
        <f>[5]Aug!$B$11</f>
        <v>118</v>
      </c>
      <c r="AD19" s="2">
        <f>[5]Aug!$B$14</f>
        <v>2</v>
      </c>
      <c r="AE19" s="2">
        <f>[5]Aug!$B$12</f>
        <v>27</v>
      </c>
      <c r="AF19" s="2">
        <f>[2]Aug!$B$12</f>
        <v>6</v>
      </c>
      <c r="AG19" s="2">
        <f>[2]Aug!$B$15</f>
        <v>0</v>
      </c>
      <c r="AH19" s="2">
        <f>[2]Aug!$B$13</f>
        <v>40</v>
      </c>
      <c r="AI19" s="2">
        <f>[2]Aug!$B$16</f>
        <v>5</v>
      </c>
      <c r="AJ19" s="2">
        <f>[2]Aug!$B$14</f>
        <v>12</v>
      </c>
      <c r="AK19" s="2">
        <f>[2]Aug!$B$8</f>
        <v>108</v>
      </c>
      <c r="AL19" s="2">
        <f>[6]Aug!$B$10</f>
        <v>10</v>
      </c>
      <c r="AM19" s="2">
        <f>[5]Aug!$B$6</f>
        <v>19</v>
      </c>
      <c r="AN19" s="2">
        <f>[12]Aug!$B$8</f>
        <v>26</v>
      </c>
      <c r="AO19" s="2">
        <f>[12]Aug!$B$9</f>
        <v>16</v>
      </c>
      <c r="AP19" s="2">
        <f>[13]Aug!$B$5</f>
        <v>533</v>
      </c>
      <c r="AQ19" s="2">
        <f>[3]Aug!$B$12</f>
        <v>41</v>
      </c>
      <c r="AR19" s="2">
        <f>[4]Aug!$B$9</f>
        <v>133</v>
      </c>
      <c r="AS19" s="2">
        <f>[3]Aug!$B$14</f>
        <v>138</v>
      </c>
      <c r="AT19" s="2">
        <f>[8]Aug!$B$11</f>
        <v>153</v>
      </c>
      <c r="AU19" s="2">
        <f>[1]Aug!$B$15</f>
        <v>7</v>
      </c>
      <c r="AV19" s="2">
        <f>[2]Aug!$B$11</f>
        <v>75</v>
      </c>
      <c r="AW19" s="2">
        <f>[1]Aug!$B$11</f>
        <v>25</v>
      </c>
      <c r="AX19" s="2">
        <f>[2]Aug!$B$18</f>
        <v>16</v>
      </c>
      <c r="AY19" s="2">
        <f>[2]Aug!$B$17</f>
        <v>23</v>
      </c>
      <c r="AZ19" s="2">
        <f>[2]Aug!$B$22</f>
        <v>75</v>
      </c>
      <c r="BA19" s="2">
        <f>[3]Aug!$B$6</f>
        <v>10</v>
      </c>
      <c r="BB19" s="2">
        <f>[3]Aug!$B$13</f>
        <v>33</v>
      </c>
      <c r="BC19" s="2">
        <f>[14]Aug!$B$5</f>
        <v>2</v>
      </c>
      <c r="BD19" s="2">
        <f>[2]Aug!$B$19</f>
        <v>9</v>
      </c>
      <c r="BE19" s="2">
        <f>[2]Aug!$B$20</f>
        <v>41</v>
      </c>
      <c r="BF19" s="2">
        <f>[2]Aug!$B$21</f>
        <v>2</v>
      </c>
      <c r="BG19" s="2">
        <f>[15]Aug!$B$5</f>
        <v>0</v>
      </c>
      <c r="BH19" s="2">
        <f>[16]Aug!$B$5</f>
        <v>173</v>
      </c>
      <c r="BI19" s="2">
        <f>[3]Aug!$B$9</f>
        <v>32</v>
      </c>
      <c r="BJ19" s="2">
        <f>[17]Aug!$B$5</f>
        <v>180</v>
      </c>
      <c r="BK19" s="2">
        <f>[10]Aug!$B$7</f>
        <v>2327</v>
      </c>
      <c r="BL19" s="2">
        <f>[6]Aug!$B$6</f>
        <v>30</v>
      </c>
      <c r="BM19" s="2">
        <f>[12]Aug!$B$7</f>
        <v>50</v>
      </c>
      <c r="BN19" s="2">
        <f>[6]Aug!$B$11</f>
        <v>24</v>
      </c>
      <c r="BO19" s="2">
        <f>[6]Aug!$B$9</f>
        <v>91</v>
      </c>
      <c r="BP19" s="2">
        <f>[1]Aug!$B$13</f>
        <v>16</v>
      </c>
      <c r="BQ19" s="2">
        <f>[1]Aug!$B$10</f>
        <v>12</v>
      </c>
      <c r="BR19" s="2">
        <f>[4]Aug!$B$10</f>
        <v>36</v>
      </c>
      <c r="BS19" s="2">
        <f>[6]Aug!$B$12</f>
        <v>9</v>
      </c>
      <c r="BT19" s="2">
        <f>[1]Aug!$B$14</f>
        <v>230</v>
      </c>
      <c r="BU19" s="2">
        <f>[18]Aug!$B$5</f>
        <v>3547</v>
      </c>
      <c r="BV19" s="1">
        <f>[1]Aug!$B$7</f>
        <v>82</v>
      </c>
      <c r="BW19" s="2">
        <f>[8]Aug!$B$6</f>
        <v>478</v>
      </c>
      <c r="BX19" s="2">
        <f>[8]Aug!$B$7</f>
        <v>34</v>
      </c>
      <c r="BY19" s="2">
        <f>[8]Aug!$B$8</f>
        <v>12</v>
      </c>
      <c r="BZ19" s="2">
        <f>[8]Aug!$B$9</f>
        <v>147</v>
      </c>
      <c r="CA19" s="2">
        <f>[8]Aug!$B$10</f>
        <v>6</v>
      </c>
      <c r="CB19" s="2">
        <f>[8]Aug!$B$12</f>
        <v>171</v>
      </c>
      <c r="CC19" s="2">
        <f>[19]Aug!$B$5</f>
        <v>1231</v>
      </c>
      <c r="CD19" s="2">
        <f>[5]Aug!$B$15</f>
        <v>177</v>
      </c>
      <c r="CE19" s="2">
        <f>[20]Aug!$B$5</f>
        <v>345</v>
      </c>
      <c r="CF19" s="2">
        <f>[4]Aug!$B$6</f>
        <v>30</v>
      </c>
      <c r="CG19" s="2">
        <f>[2]Aug!$B$23</f>
        <v>15</v>
      </c>
      <c r="CH19" s="2">
        <f>[4]Aug!$B$11</f>
        <v>10</v>
      </c>
      <c r="CI19" s="2">
        <f>SUM(C19:CH19)</f>
        <v>13619</v>
      </c>
    </row>
    <row r="20" spans="1:87" x14ac:dyDescent="0.2">
      <c r="A20" s="1" t="s">
        <v>36</v>
      </c>
      <c r="B20" s="1"/>
      <c r="C20" s="2">
        <f>[21]Aug!$B$17</f>
        <v>0</v>
      </c>
      <c r="D20" s="2">
        <f>[22]Aug!$B$17</f>
        <v>0</v>
      </c>
      <c r="E20" s="2">
        <f>[23]Aug!$B$17</f>
        <v>0</v>
      </c>
      <c r="F20" s="2">
        <f>[24]Aug!$B$17</f>
        <v>0</v>
      </c>
      <c r="G20" s="1">
        <f>[25]Aug!$B$17</f>
        <v>0</v>
      </c>
      <c r="H20" s="1">
        <f>[26]Aug!$B$17</f>
        <v>0</v>
      </c>
      <c r="I20" s="1">
        <f>[27]Aug!$B$17</f>
        <v>0</v>
      </c>
      <c r="J20" s="1">
        <f>[28]Aug!$B$17</f>
        <v>1</v>
      </c>
      <c r="K20" s="1">
        <f>[29]Aug!$B$17</f>
        <v>0</v>
      </c>
      <c r="L20" s="1">
        <f>[30]Aug!$B$17</f>
        <v>0</v>
      </c>
      <c r="M20" s="2">
        <f>[31]Aug!$B$17</f>
        <v>0</v>
      </c>
      <c r="N20" s="2">
        <f>[32]Aug!$B$17</f>
        <v>0</v>
      </c>
      <c r="O20" s="2">
        <f>[33]Aug!$B$17</f>
        <v>1</v>
      </c>
      <c r="P20" s="2">
        <f>[34]Aug!$B$17</f>
        <v>0</v>
      </c>
      <c r="Q20" s="2">
        <f>[35]Aug!$B$17</f>
        <v>0</v>
      </c>
      <c r="R20" s="2">
        <f>[36]Aug!$B$17</f>
        <v>0</v>
      </c>
      <c r="S20" s="1">
        <f>[37]Aug!$B$17</f>
        <v>0</v>
      </c>
      <c r="T20" s="2">
        <f>[38]Aug!$B$17</f>
        <v>0</v>
      </c>
      <c r="U20" s="2">
        <f>[39]Aug!$B$17</f>
        <v>0</v>
      </c>
      <c r="V20" s="2">
        <f>[40]Aug!$B$17</f>
        <v>0</v>
      </c>
      <c r="W20" s="2">
        <f>[41]Aug!$B$17</f>
        <v>0</v>
      </c>
      <c r="X20" s="2">
        <f>[42]Aug!$B$17</f>
        <v>0</v>
      </c>
      <c r="Y20" s="2">
        <f>[43]Aug!$B$17</f>
        <v>0</v>
      </c>
      <c r="Z20" s="2">
        <f>[44]Aug!$B$17</f>
        <v>0</v>
      </c>
      <c r="AA20" s="2">
        <f>[45]Aug!$B$17</f>
        <v>0</v>
      </c>
      <c r="AB20" s="2">
        <f>[46]Aug!$B$17</f>
        <v>0</v>
      </c>
      <c r="AC20" s="2">
        <f>[47]Aug!$B$17</f>
        <v>0</v>
      </c>
      <c r="AD20" s="2">
        <f>[48]Aug!$B$17</f>
        <v>0</v>
      </c>
      <c r="AE20" s="2">
        <f>[49]Aug!$B$17</f>
        <v>0</v>
      </c>
      <c r="AF20" s="2">
        <f>[50]Aug!$B$17</f>
        <v>0</v>
      </c>
      <c r="AG20" s="2">
        <f>[51]Aug!$B$17</f>
        <v>0</v>
      </c>
      <c r="AH20" s="2">
        <f>[52]Aug!$B$17</f>
        <v>0</v>
      </c>
      <c r="AI20" s="2">
        <f>[53]Aug!$B$17</f>
        <v>0</v>
      </c>
      <c r="AJ20" s="2">
        <f>[54]Aug!$B$17</f>
        <v>0</v>
      </c>
      <c r="AK20" s="2">
        <f>[55]Aug!$B$17</f>
        <v>0</v>
      </c>
      <c r="AL20" s="2">
        <f>[56]Aug!$B$17</f>
        <v>0</v>
      </c>
      <c r="AM20" s="2">
        <f>[57]Aug!$B$17</f>
        <v>0</v>
      </c>
      <c r="AN20" s="2">
        <f>[58]Aug!$B$17</f>
        <v>0</v>
      </c>
      <c r="AO20" s="2">
        <f>[59]Aug!$B$17</f>
        <v>0</v>
      </c>
      <c r="AP20" s="2">
        <f>[60]Aug!$B$17</f>
        <v>0</v>
      </c>
      <c r="AQ20" s="2">
        <f>[61]Aug!$B$17</f>
        <v>0</v>
      </c>
      <c r="AR20" s="2">
        <f>[62]Aug!$B$17</f>
        <v>0</v>
      </c>
      <c r="AS20" s="2">
        <f>[63]Aug!$B$17</f>
        <v>0</v>
      </c>
      <c r="AT20" s="2">
        <f>[64]Aug!$B$17</f>
        <v>0</v>
      </c>
      <c r="AU20" s="2">
        <f>[65]Aug!$B$17</f>
        <v>0</v>
      </c>
      <c r="AV20" s="2">
        <f>[66]Aug!$B$17</f>
        <v>0</v>
      </c>
      <c r="AW20" s="2">
        <f>[67]Aug!$B$17</f>
        <v>0</v>
      </c>
      <c r="AX20" s="2">
        <f>[68]Aug!$B$17</f>
        <v>0</v>
      </c>
      <c r="AY20" s="2">
        <f>[69]Aug!$B$17</f>
        <v>0</v>
      </c>
      <c r="AZ20" s="2">
        <f>[70]Aug!$B$17</f>
        <v>0</v>
      </c>
      <c r="BA20" s="2">
        <f>[71]Aug!$B$17</f>
        <v>0</v>
      </c>
      <c r="BB20" s="2">
        <f>[72]Aug!$B$17</f>
        <v>0</v>
      </c>
      <c r="BC20" s="2">
        <f>[73]Aug!$B$17</f>
        <v>0</v>
      </c>
      <c r="BD20" s="2">
        <f>[74]Aug!$B$17</f>
        <v>0</v>
      </c>
      <c r="BE20" s="2">
        <f>[75]Aug!$B$17</f>
        <v>0</v>
      </c>
      <c r="BF20" s="2">
        <f>[76]Aug!$B$17</f>
        <v>0</v>
      </c>
      <c r="BG20" s="2">
        <f>[77]Aug!$B$17</f>
        <v>0</v>
      </c>
      <c r="BH20" s="2">
        <f>[78]Aug!$B$17</f>
        <v>3</v>
      </c>
      <c r="BI20" s="2">
        <f>[79]Aug!$B$17</f>
        <v>0</v>
      </c>
      <c r="BJ20" s="2">
        <f>[80]Aug!$B$17</f>
        <v>0</v>
      </c>
      <c r="BK20" s="2">
        <f>[81]Aug!$B$17</f>
        <v>1</v>
      </c>
      <c r="BL20" s="2">
        <f>[82]Aug!$B$17</f>
        <v>0</v>
      </c>
      <c r="BM20" s="2">
        <f>[83]Aug!$B$17</f>
        <v>0</v>
      </c>
      <c r="BN20" s="2">
        <f>[84]Aug!$B$17</f>
        <v>0</v>
      </c>
      <c r="BO20" s="2">
        <f>[85]Aug!$B$17</f>
        <v>0</v>
      </c>
      <c r="BP20" s="2">
        <f>[86]Aug!$B$17</f>
        <v>0</v>
      </c>
      <c r="BQ20" s="2">
        <f>[87]Aug!$B$17</f>
        <v>0</v>
      </c>
      <c r="BR20" s="2">
        <f>[88]Aug!$B$17</f>
        <v>3</v>
      </c>
      <c r="BS20" s="2">
        <f>[89]Aug!$B$17</f>
        <v>0</v>
      </c>
      <c r="BT20" s="2">
        <f>[90]Aug!$B$17</f>
        <v>0</v>
      </c>
      <c r="BU20" s="2">
        <f>[91]Aug!$B$17</f>
        <v>0</v>
      </c>
      <c r="BV20" s="1">
        <f>[92]Aug!$B$17</f>
        <v>35</v>
      </c>
      <c r="BW20" s="2">
        <f>[93]Aug!$B$17</f>
        <v>0</v>
      </c>
      <c r="BX20" s="2">
        <f>[94]Aug!$B$17</f>
        <v>0</v>
      </c>
      <c r="BY20" s="2">
        <f>[95]Aug!$B$17</f>
        <v>0</v>
      </c>
      <c r="BZ20" s="2">
        <f>[96]Aug!$B$17</f>
        <v>2</v>
      </c>
      <c r="CA20" s="2">
        <f>[97]Aug!$B$17</f>
        <v>0</v>
      </c>
      <c r="CB20" s="2">
        <f>[98]Aug!$B$17</f>
        <v>0</v>
      </c>
      <c r="CC20" s="2">
        <f>[99]Aug!$B$17</f>
        <v>13</v>
      </c>
      <c r="CD20" s="2">
        <f>[100]Aug!$B$17</f>
        <v>0</v>
      </c>
      <c r="CE20" s="2">
        <f>[101]Aug!$B$17</f>
        <v>0</v>
      </c>
      <c r="CF20" s="2">
        <f>[102]Aug!$B$17</f>
        <v>0</v>
      </c>
      <c r="CG20" s="2">
        <f>[103]Aug!$B$17</f>
        <v>0</v>
      </c>
      <c r="CH20" s="2">
        <f>[104]Aug!$B$17</f>
        <v>0</v>
      </c>
      <c r="CI20" s="2">
        <f>SUM(C20:CH20)</f>
        <v>59</v>
      </c>
    </row>
    <row r="21" spans="1:87" x14ac:dyDescent="0.2">
      <c r="A21" s="1" t="s">
        <v>37</v>
      </c>
      <c r="B21" s="1"/>
      <c r="C21" s="2">
        <f>[21]Aug!$B$18</f>
        <v>0</v>
      </c>
      <c r="D21" s="2">
        <f>[22]Aug!$B$18</f>
        <v>0</v>
      </c>
      <c r="E21" s="2">
        <f>[23]Aug!$B$18</f>
        <v>0</v>
      </c>
      <c r="F21" s="2">
        <f>[24]Aug!$B$18</f>
        <v>0</v>
      </c>
      <c r="G21" s="1">
        <f>[25]Aug!$B$18</f>
        <v>0</v>
      </c>
      <c r="H21" s="1">
        <f>[26]Aug!$B$18</f>
        <v>0</v>
      </c>
      <c r="I21" s="1">
        <f>[27]Aug!$B$18</f>
        <v>0</v>
      </c>
      <c r="J21" s="1">
        <f>[28]Aug!$B$18</f>
        <v>0</v>
      </c>
      <c r="K21" s="1">
        <f>[29]Aug!$B$18</f>
        <v>0</v>
      </c>
      <c r="L21" s="1">
        <f>[30]Aug!$B$18</f>
        <v>0</v>
      </c>
      <c r="M21" s="2">
        <f>[31]Aug!$B$18</f>
        <v>0</v>
      </c>
      <c r="N21" s="2">
        <f>[32]Aug!$B$18</f>
        <v>0</v>
      </c>
      <c r="O21" s="2">
        <f>[33]Aug!$B$18</f>
        <v>10</v>
      </c>
      <c r="P21" s="2">
        <f>[34]Aug!$B$18</f>
        <v>0</v>
      </c>
      <c r="Q21" s="2">
        <f>[35]Aug!$B$18</f>
        <v>0</v>
      </c>
      <c r="R21" s="2">
        <f>[36]Aug!$B$18</f>
        <v>0</v>
      </c>
      <c r="S21" s="1">
        <f>[37]Aug!$B$18</f>
        <v>0</v>
      </c>
      <c r="T21" s="2">
        <f>[38]Aug!$B$18</f>
        <v>0</v>
      </c>
      <c r="U21" s="2">
        <f>[39]Aug!$B$18</f>
        <v>0</v>
      </c>
      <c r="V21" s="2">
        <f>[40]Aug!$B$18</f>
        <v>0</v>
      </c>
      <c r="W21" s="2">
        <f>[41]Aug!$B$18</f>
        <v>0</v>
      </c>
      <c r="X21" s="2">
        <f>[42]Aug!$B$18</f>
        <v>0</v>
      </c>
      <c r="Y21" s="2">
        <f>[43]Aug!$B$18</f>
        <v>0</v>
      </c>
      <c r="Z21" s="2">
        <f>[44]Aug!$B$18</f>
        <v>0</v>
      </c>
      <c r="AA21" s="2">
        <f>[45]Aug!$B$18</f>
        <v>0</v>
      </c>
      <c r="AB21" s="2">
        <f>[46]Aug!$B$18</f>
        <v>0</v>
      </c>
      <c r="AC21" s="2">
        <f>[47]Aug!$B$18</f>
        <v>0</v>
      </c>
      <c r="AD21" s="2">
        <f>[48]Aug!$B$18</f>
        <v>0</v>
      </c>
      <c r="AE21" s="2">
        <f>[49]Aug!$B$18</f>
        <v>0</v>
      </c>
      <c r="AF21" s="2">
        <f>[50]Aug!$B$18</f>
        <v>0</v>
      </c>
      <c r="AG21" s="2">
        <f>[51]Aug!$B$18</f>
        <v>0</v>
      </c>
      <c r="AH21" s="2">
        <f>[52]Aug!$B$18</f>
        <v>0</v>
      </c>
      <c r="AI21" s="2">
        <f>[53]Aug!$B$18</f>
        <v>0</v>
      </c>
      <c r="AJ21" s="2">
        <f>[54]Aug!$B$18</f>
        <v>0</v>
      </c>
      <c r="AK21" s="2">
        <f>[55]Aug!$B$18</f>
        <v>0</v>
      </c>
      <c r="AL21" s="2">
        <f>[56]Aug!$B$18</f>
        <v>0</v>
      </c>
      <c r="AM21" s="2">
        <f>[57]Aug!$B$18</f>
        <v>0</v>
      </c>
      <c r="AN21" s="2">
        <f>[58]Aug!$B$18</f>
        <v>0</v>
      </c>
      <c r="AO21" s="2">
        <f>[59]Aug!$B$18</f>
        <v>0</v>
      </c>
      <c r="AP21" s="2">
        <f>[60]Aug!$B$18</f>
        <v>0</v>
      </c>
      <c r="AQ21" s="2">
        <f>[61]Aug!$B$18</f>
        <v>1</v>
      </c>
      <c r="AR21" s="2">
        <f>[62]Aug!$B$18</f>
        <v>3</v>
      </c>
      <c r="AS21" s="2">
        <f>[63]Aug!$B$18</f>
        <v>0</v>
      </c>
      <c r="AT21" s="2">
        <f>[64]Aug!$B$18</f>
        <v>36</v>
      </c>
      <c r="AU21" s="2">
        <f>[65]Aug!$B$18</f>
        <v>1</v>
      </c>
      <c r="AV21" s="2">
        <f>[66]Aug!$B$18</f>
        <v>3</v>
      </c>
      <c r="AW21" s="2">
        <f>[67]Aug!$B$18</f>
        <v>0</v>
      </c>
      <c r="AX21" s="2">
        <f>[68]Aug!$B$18</f>
        <v>0</v>
      </c>
      <c r="AY21" s="2">
        <f>[69]Aug!$B$18</f>
        <v>0</v>
      </c>
      <c r="AZ21" s="2">
        <f>[70]Aug!$B$18</f>
        <v>0</v>
      </c>
      <c r="BA21" s="2">
        <f>[71]Aug!$B$18</f>
        <v>0</v>
      </c>
      <c r="BB21" s="2">
        <f>[72]Aug!$B$18</f>
        <v>0</v>
      </c>
      <c r="BC21" s="2">
        <f>[73]Aug!$B$18</f>
        <v>0</v>
      </c>
      <c r="BD21" s="2">
        <f>[74]Aug!$B$18</f>
        <v>0</v>
      </c>
      <c r="BE21" s="2">
        <f>[75]Aug!$B$18</f>
        <v>0</v>
      </c>
      <c r="BF21" s="2">
        <f>[76]Aug!$B$18</f>
        <v>0</v>
      </c>
      <c r="BG21" s="2">
        <f>[77]Aug!$B$18</f>
        <v>0</v>
      </c>
      <c r="BH21" s="2">
        <f>[78]Aug!$B$18</f>
        <v>34</v>
      </c>
      <c r="BI21" s="2">
        <f>[79]Aug!$B$18</f>
        <v>0</v>
      </c>
      <c r="BJ21" s="2">
        <f>[80]Aug!$B$18</f>
        <v>0</v>
      </c>
      <c r="BK21" s="2">
        <f>[81]Aug!$B$18</f>
        <v>353</v>
      </c>
      <c r="BL21" s="2">
        <f>[82]Aug!$B$18</f>
        <v>0</v>
      </c>
      <c r="BM21" s="2">
        <f>[83]Aug!$B$18</f>
        <v>0</v>
      </c>
      <c r="BN21" s="2">
        <f>[84]Aug!$B$18</f>
        <v>0</v>
      </c>
      <c r="BO21" s="2">
        <f>[85]Aug!$B$18</f>
        <v>0</v>
      </c>
      <c r="BP21" s="2">
        <f>[86]Aug!$B$18</f>
        <v>0</v>
      </c>
      <c r="BQ21" s="2">
        <f>[87]Aug!$B$18</f>
        <v>1</v>
      </c>
      <c r="BR21" s="2">
        <f>[88]Aug!$B$18</f>
        <v>6</v>
      </c>
      <c r="BS21" s="2">
        <f>[89]Aug!$B$18</f>
        <v>0</v>
      </c>
      <c r="BT21" s="2">
        <f>[90]Aug!$B$18</f>
        <v>0</v>
      </c>
      <c r="BU21" s="2">
        <f>[91]Aug!$B$18</f>
        <v>0</v>
      </c>
      <c r="BV21" s="1">
        <f>[92]Aug!$B$18</f>
        <v>47</v>
      </c>
      <c r="BW21" s="2">
        <f>[93]Aug!$B$18</f>
        <v>0</v>
      </c>
      <c r="BX21" s="2">
        <f>[94]Aug!$B$18</f>
        <v>5</v>
      </c>
      <c r="BY21" s="2">
        <f>[95]Aug!$B$18</f>
        <v>0</v>
      </c>
      <c r="BZ21" s="2">
        <f>[96]Aug!$B$18</f>
        <v>133</v>
      </c>
      <c r="CA21" s="2">
        <f>[97]Aug!$B$18</f>
        <v>0</v>
      </c>
      <c r="CB21" s="2">
        <f>[98]Aug!$B$18</f>
        <v>0</v>
      </c>
      <c r="CC21" s="2">
        <f>[99]Aug!$B$18</f>
        <v>433</v>
      </c>
      <c r="CD21" s="2">
        <f>[100]Aug!$B$18</f>
        <v>0</v>
      </c>
      <c r="CE21" s="2">
        <f>[101]Aug!$B$18</f>
        <v>0</v>
      </c>
      <c r="CF21" s="2">
        <f>[102]Aug!$B$18</f>
        <v>0</v>
      </c>
      <c r="CG21" s="2">
        <f>[103]Aug!$B$18</f>
        <v>0</v>
      </c>
      <c r="CH21" s="2">
        <f>[104]Aug!$B$18</f>
        <v>0</v>
      </c>
      <c r="CI21" s="2">
        <f>SUM(C21:CH21)</f>
        <v>1066</v>
      </c>
    </row>
    <row r="22" spans="1:87" x14ac:dyDescent="0.2">
      <c r="A22" s="1" t="s">
        <v>38</v>
      </c>
      <c r="B22" s="1"/>
      <c r="C22" s="2">
        <f t="shared" ref="C22:AT22" si="34">SUM(C18:C21)</f>
        <v>31</v>
      </c>
      <c r="D22" s="2">
        <f t="shared" si="34"/>
        <v>157</v>
      </c>
      <c r="E22" s="2">
        <f t="shared" si="34"/>
        <v>63</v>
      </c>
      <c r="F22" s="2">
        <f t="shared" si="34"/>
        <v>34</v>
      </c>
      <c r="G22" s="2">
        <f t="shared" si="34"/>
        <v>57</v>
      </c>
      <c r="H22" s="2">
        <f t="shared" si="34"/>
        <v>1196</v>
      </c>
      <c r="I22" s="2">
        <f t="shared" si="34"/>
        <v>87</v>
      </c>
      <c r="J22" s="2">
        <f t="shared" si="34"/>
        <v>56</v>
      </c>
      <c r="K22" s="2">
        <f t="shared" si="34"/>
        <v>162</v>
      </c>
      <c r="L22" s="2">
        <f t="shared" si="34"/>
        <v>48</v>
      </c>
      <c r="M22" s="2">
        <f t="shared" si="34"/>
        <v>131</v>
      </c>
      <c r="N22" s="2">
        <f t="shared" si="34"/>
        <v>29</v>
      </c>
      <c r="O22" s="2">
        <f t="shared" si="34"/>
        <v>85</v>
      </c>
      <c r="P22" s="2">
        <f t="shared" si="34"/>
        <v>304</v>
      </c>
      <c r="Q22" s="2">
        <f t="shared" si="34"/>
        <v>64</v>
      </c>
      <c r="R22" s="2">
        <f t="shared" si="34"/>
        <v>36</v>
      </c>
      <c r="S22" s="2">
        <f>SUM(S18:S21)</f>
        <v>19</v>
      </c>
      <c r="T22" s="2">
        <f t="shared" si="34"/>
        <v>55</v>
      </c>
      <c r="U22" s="2">
        <f t="shared" si="34"/>
        <v>50</v>
      </c>
      <c r="V22" s="2">
        <f t="shared" si="34"/>
        <v>24</v>
      </c>
      <c r="W22" s="2">
        <f t="shared" si="34"/>
        <v>3</v>
      </c>
      <c r="X22" s="2">
        <f t="shared" si="34"/>
        <v>57</v>
      </c>
      <c r="Y22" s="2">
        <f t="shared" si="34"/>
        <v>63</v>
      </c>
      <c r="Z22" s="2">
        <f t="shared" si="34"/>
        <v>5</v>
      </c>
      <c r="AA22" s="2">
        <f t="shared" si="34"/>
        <v>8</v>
      </c>
      <c r="AB22" s="2">
        <f t="shared" si="34"/>
        <v>9</v>
      </c>
      <c r="AC22" s="2">
        <f t="shared" si="34"/>
        <v>158</v>
      </c>
      <c r="AD22" s="2">
        <f t="shared" si="34"/>
        <v>4</v>
      </c>
      <c r="AE22" s="2">
        <f t="shared" si="34"/>
        <v>38</v>
      </c>
      <c r="AF22" s="2">
        <f t="shared" si="34"/>
        <v>40</v>
      </c>
      <c r="AG22" s="2">
        <f t="shared" si="34"/>
        <v>3</v>
      </c>
      <c r="AH22" s="2">
        <f t="shared" si="34"/>
        <v>71</v>
      </c>
      <c r="AI22" s="2">
        <f t="shared" si="34"/>
        <v>21</v>
      </c>
      <c r="AJ22" s="2">
        <f t="shared" si="34"/>
        <v>32</v>
      </c>
      <c r="AK22" s="2">
        <f t="shared" si="34"/>
        <v>145</v>
      </c>
      <c r="AL22" s="2">
        <f t="shared" si="34"/>
        <v>14</v>
      </c>
      <c r="AM22" s="2">
        <f t="shared" si="34"/>
        <v>38</v>
      </c>
      <c r="AN22" s="2">
        <f t="shared" ref="AN22:AO22" si="35">SUM(AN18:AN21)</f>
        <v>26</v>
      </c>
      <c r="AO22" s="2">
        <f t="shared" si="35"/>
        <v>16</v>
      </c>
      <c r="AP22" s="2">
        <f t="shared" si="34"/>
        <v>533</v>
      </c>
      <c r="AQ22" s="2">
        <f t="shared" si="34"/>
        <v>55</v>
      </c>
      <c r="AR22" s="2">
        <f t="shared" si="34"/>
        <v>146</v>
      </c>
      <c r="AS22" s="2">
        <f t="shared" si="34"/>
        <v>246</v>
      </c>
      <c r="AT22" s="2">
        <f t="shared" si="34"/>
        <v>278</v>
      </c>
      <c r="AU22" s="2">
        <f t="shared" ref="AU22:BA22" si="36">SUM(AU18:AU21)</f>
        <v>20</v>
      </c>
      <c r="AV22" s="2">
        <f t="shared" si="36"/>
        <v>92</v>
      </c>
      <c r="AW22" s="2">
        <f t="shared" si="36"/>
        <v>44</v>
      </c>
      <c r="AX22" s="2">
        <f t="shared" si="36"/>
        <v>28</v>
      </c>
      <c r="AY22" s="2">
        <f t="shared" si="36"/>
        <v>27</v>
      </c>
      <c r="AZ22" s="2">
        <f t="shared" si="36"/>
        <v>103</v>
      </c>
      <c r="BA22" s="2">
        <f t="shared" si="36"/>
        <v>30</v>
      </c>
      <c r="BB22" s="2">
        <f t="shared" ref="BB22:BG22" si="37">SUM(BB18:BB21)</f>
        <v>53</v>
      </c>
      <c r="BC22" s="2">
        <f t="shared" si="37"/>
        <v>2</v>
      </c>
      <c r="BD22" s="2">
        <f t="shared" ref="BD22" si="38">SUM(BD18:BD21)</f>
        <v>19</v>
      </c>
      <c r="BE22" s="2">
        <f t="shared" si="37"/>
        <v>59</v>
      </c>
      <c r="BF22" s="2">
        <f t="shared" si="37"/>
        <v>10</v>
      </c>
      <c r="BG22" s="2">
        <f t="shared" si="37"/>
        <v>0</v>
      </c>
      <c r="BH22" s="2">
        <f t="shared" ref="BH22:BM22" si="39">SUM(BH18:BH21)</f>
        <v>210</v>
      </c>
      <c r="BI22" s="2">
        <f t="shared" si="39"/>
        <v>43</v>
      </c>
      <c r="BJ22" s="2">
        <f t="shared" si="39"/>
        <v>180</v>
      </c>
      <c r="BK22" s="2">
        <f t="shared" si="39"/>
        <v>2681</v>
      </c>
      <c r="BL22" s="2">
        <f t="shared" si="39"/>
        <v>33</v>
      </c>
      <c r="BM22" s="2">
        <f t="shared" si="39"/>
        <v>50</v>
      </c>
      <c r="BN22" s="2">
        <f t="shared" ref="BN22:CC22" si="40">SUM(BN18:BN21)</f>
        <v>35</v>
      </c>
      <c r="BO22" s="2">
        <f t="shared" si="40"/>
        <v>109</v>
      </c>
      <c r="BP22" s="2">
        <f t="shared" si="40"/>
        <v>44</v>
      </c>
      <c r="BQ22" s="2">
        <f>SUM(BQ18:BQ21)</f>
        <v>19</v>
      </c>
      <c r="BR22" s="2">
        <f t="shared" si="40"/>
        <v>52</v>
      </c>
      <c r="BS22" s="2">
        <f t="shared" si="40"/>
        <v>23</v>
      </c>
      <c r="BT22" s="2">
        <f t="shared" si="40"/>
        <v>289</v>
      </c>
      <c r="BU22" s="2">
        <f t="shared" ref="BU22" si="41">SUM(BU18:BU21)</f>
        <v>3547</v>
      </c>
      <c r="BV22" s="2">
        <f t="shared" si="40"/>
        <v>186</v>
      </c>
      <c r="BW22" s="2">
        <f t="shared" si="40"/>
        <v>937</v>
      </c>
      <c r="BX22" s="2">
        <f t="shared" si="40"/>
        <v>200</v>
      </c>
      <c r="BY22" s="2">
        <f t="shared" si="40"/>
        <v>54</v>
      </c>
      <c r="BZ22" s="2">
        <f t="shared" si="40"/>
        <v>469</v>
      </c>
      <c r="CA22" s="2">
        <f t="shared" si="40"/>
        <v>25</v>
      </c>
      <c r="CB22" s="2">
        <f t="shared" si="40"/>
        <v>279</v>
      </c>
      <c r="CC22" s="2">
        <f t="shared" si="40"/>
        <v>1677</v>
      </c>
      <c r="CD22" s="2">
        <f>SUM(CD18:CD21)</f>
        <v>212</v>
      </c>
      <c r="CE22" s="2">
        <f>SUM(CE18:CE21)</f>
        <v>345</v>
      </c>
      <c r="CF22" s="2">
        <f>SUM(CF18:CF21)</f>
        <v>47</v>
      </c>
      <c r="CG22" s="2">
        <f>SUM(CG18:CG21)</f>
        <v>18</v>
      </c>
      <c r="CH22" s="2">
        <f>SUM(CH18:CH21)</f>
        <v>12</v>
      </c>
      <c r="CI22" s="2">
        <f>SUM(C22:CH22)</f>
        <v>16960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[21]Aug!$B$19</f>
        <v>0</v>
      </c>
      <c r="D24" s="2">
        <f>[22]Aug!$B$19</f>
        <v>0</v>
      </c>
      <c r="E24" s="1">
        <f>[23]Aug!$B$19</f>
        <v>0</v>
      </c>
      <c r="F24" s="1">
        <f>[24]Aug!$B$19</f>
        <v>0</v>
      </c>
      <c r="G24" s="1">
        <f>[25]Aug!$B$19</f>
        <v>1</v>
      </c>
      <c r="H24" s="1">
        <f>[26]Aug!$B$19</f>
        <v>0</v>
      </c>
      <c r="I24" s="1">
        <f>[27]Aug!$B$19</f>
        <v>0</v>
      </c>
      <c r="J24" s="1">
        <f>[28]Aug!$B$19</f>
        <v>0</v>
      </c>
      <c r="K24" s="1">
        <f>[29]Aug!$B$19</f>
        <v>0</v>
      </c>
      <c r="L24" s="1">
        <f>[30]Aug!$B$19</f>
        <v>1</v>
      </c>
      <c r="M24" s="2">
        <f>[31]Aug!$B$19</f>
        <v>0</v>
      </c>
      <c r="N24" s="2">
        <f>[32]Aug!$B$19</f>
        <v>0</v>
      </c>
      <c r="O24" s="2">
        <f>[33]Aug!$B$19</f>
        <v>0</v>
      </c>
      <c r="P24" s="2">
        <f>[34]Aug!$B$19</f>
        <v>0</v>
      </c>
      <c r="Q24" s="2">
        <f>[35]Aug!$B$19</f>
        <v>0</v>
      </c>
      <c r="R24" s="2">
        <f>[36]Aug!$B$19</f>
        <v>0</v>
      </c>
      <c r="S24" s="1">
        <f>[37]Aug!$B$19</f>
        <v>0</v>
      </c>
      <c r="T24" s="2">
        <f>[38]Aug!$B$19</f>
        <v>0</v>
      </c>
      <c r="U24" s="2">
        <f>[39]Aug!$B$19</f>
        <v>0</v>
      </c>
      <c r="V24" s="2">
        <f>[40]Aug!$B$19</f>
        <v>0</v>
      </c>
      <c r="W24" s="2">
        <f>[41]Aug!$B$19</f>
        <v>0</v>
      </c>
      <c r="X24" s="2">
        <f>[42]Aug!$B$19</f>
        <v>0</v>
      </c>
      <c r="Y24" s="2">
        <f>[43]Aug!$B$19</f>
        <v>0</v>
      </c>
      <c r="Z24" s="2">
        <f>[44]Aug!$B$19</f>
        <v>0</v>
      </c>
      <c r="AA24" s="2">
        <f>[45]Aug!$B$19</f>
        <v>0</v>
      </c>
      <c r="AB24" s="2">
        <f>[46]Aug!$B$19</f>
        <v>0</v>
      </c>
      <c r="AC24" s="2">
        <f>[47]Aug!$B$19</f>
        <v>0</v>
      </c>
      <c r="AD24" s="2">
        <f>[48]Aug!$B$19</f>
        <v>0</v>
      </c>
      <c r="AE24" s="2">
        <f>[49]Aug!$B$19</f>
        <v>0</v>
      </c>
      <c r="AF24" s="2">
        <f>[50]Aug!$B$19</f>
        <v>0</v>
      </c>
      <c r="AG24" s="2">
        <f>[51]Aug!$B$19</f>
        <v>0</v>
      </c>
      <c r="AH24" s="2">
        <f>[52]Aug!$B$19</f>
        <v>0</v>
      </c>
      <c r="AI24" s="2">
        <f>[53]Aug!$B$19</f>
        <v>0</v>
      </c>
      <c r="AJ24" s="2">
        <f>[54]Aug!$B$19</f>
        <v>0</v>
      </c>
      <c r="AK24" s="2">
        <f>[55]Aug!$B$19</f>
        <v>0</v>
      </c>
      <c r="AL24" s="1">
        <f>[56]Aug!$B$19</f>
        <v>0</v>
      </c>
      <c r="AM24" s="2">
        <f>[57]Aug!$B$19</f>
        <v>0</v>
      </c>
      <c r="AN24" s="2">
        <f>[58]Aug!$B$19</f>
        <v>0</v>
      </c>
      <c r="AO24" s="2">
        <f>[59]Aug!$B$19</f>
        <v>0</v>
      </c>
      <c r="AP24" s="2">
        <f>[60]Aug!$B$19</f>
        <v>0</v>
      </c>
      <c r="AQ24" s="2">
        <f>[61]Aug!$B$19</f>
        <v>3</v>
      </c>
      <c r="AR24" s="2">
        <f>[62]Aug!$B$19</f>
        <v>3</v>
      </c>
      <c r="AS24" s="2">
        <f>[63]Aug!$B$19</f>
        <v>0</v>
      </c>
      <c r="AT24" s="2">
        <f>[64]Aug!$B$19</f>
        <v>4</v>
      </c>
      <c r="AU24" s="2">
        <f>[65]Aug!$B$19</f>
        <v>4</v>
      </c>
      <c r="AV24" s="2">
        <f>[66]Aug!$B$19</f>
        <v>4</v>
      </c>
      <c r="AW24" s="2">
        <f>[67]Aug!$B$19</f>
        <v>0</v>
      </c>
      <c r="AX24" s="2">
        <f>[68]Aug!$B$19</f>
        <v>0</v>
      </c>
      <c r="AY24" s="2">
        <f>[69]Aug!$B$19</f>
        <v>0</v>
      </c>
      <c r="AZ24" s="2">
        <f>[70]Aug!$B$19</f>
        <v>0</v>
      </c>
      <c r="BA24" s="2">
        <f>[71]Aug!$B$19</f>
        <v>0</v>
      </c>
      <c r="BB24" s="2">
        <f>[72]Aug!$B$19</f>
        <v>0</v>
      </c>
      <c r="BC24" s="2">
        <f>[73]Aug!$B$19</f>
        <v>0</v>
      </c>
      <c r="BD24" s="2">
        <f>[74]Aug!$B$19</f>
        <v>0</v>
      </c>
      <c r="BE24" s="2">
        <f>[75]Aug!$B$19</f>
        <v>0</v>
      </c>
      <c r="BF24" s="2">
        <f>[76]Aug!$B$19</f>
        <v>0</v>
      </c>
      <c r="BG24" s="2">
        <f>[77]Aug!$B$19</f>
        <v>0</v>
      </c>
      <c r="BH24" s="2">
        <f>[78]Aug!$B$19</f>
        <v>34</v>
      </c>
      <c r="BI24" s="2">
        <f>[79]Aug!$B$19</f>
        <v>0</v>
      </c>
      <c r="BJ24" s="2">
        <f>[80]Aug!$B$19</f>
        <v>0</v>
      </c>
      <c r="BK24" s="2">
        <f>[81]Aug!$B$19</f>
        <v>0</v>
      </c>
      <c r="BL24" s="2">
        <f>[82]Aug!$B$19</f>
        <v>0</v>
      </c>
      <c r="BM24" s="2">
        <f>[83]Aug!$B$19</f>
        <v>0</v>
      </c>
      <c r="BN24" s="2">
        <f>[84]Aug!$B$19</f>
        <v>0</v>
      </c>
      <c r="BO24" s="2">
        <f>[85]Aug!$B$19</f>
        <v>0</v>
      </c>
      <c r="BP24" s="2">
        <f>[86]Aug!$B$19</f>
        <v>0</v>
      </c>
      <c r="BQ24" s="2">
        <f>[87]Aug!$B$19</f>
        <v>0</v>
      </c>
      <c r="BR24" s="2">
        <f>[88]Aug!$B$19</f>
        <v>0</v>
      </c>
      <c r="BS24" s="2">
        <f>[89]Aug!$B$19</f>
        <v>0</v>
      </c>
      <c r="BT24" s="2">
        <f>[90]Aug!$B$19</f>
        <v>0</v>
      </c>
      <c r="BU24" s="2">
        <f>[91]Aug!$B$19</f>
        <v>0</v>
      </c>
      <c r="BV24" s="1">
        <f>[92]Aug!$B$19</f>
        <v>45</v>
      </c>
      <c r="BW24" s="2">
        <f>[93]Aug!$B$19</f>
        <v>0</v>
      </c>
      <c r="BX24" s="2">
        <f>[94]Aug!$B$19</f>
        <v>90</v>
      </c>
      <c r="BY24" s="2">
        <f>[95]Aug!$B$19</f>
        <v>0</v>
      </c>
      <c r="BZ24" s="2">
        <f>[96]Aug!$B$19</f>
        <v>5</v>
      </c>
      <c r="CA24" s="2">
        <f>[97]Aug!$B$19</f>
        <v>0</v>
      </c>
      <c r="CB24" s="2">
        <f>[98]Aug!$B$19</f>
        <v>0</v>
      </c>
      <c r="CC24" s="2">
        <f>[99]Aug!$B$19</f>
        <v>5</v>
      </c>
      <c r="CD24" s="2">
        <f>[100]Aug!$B$19</f>
        <v>0</v>
      </c>
      <c r="CE24" s="2">
        <f>[101]Aug!$B$19</f>
        <v>0</v>
      </c>
      <c r="CF24" s="2">
        <f>[102]Aug!$B$19</f>
        <v>0</v>
      </c>
      <c r="CG24" s="2">
        <f>[103]Aug!$B$19</f>
        <v>0</v>
      </c>
      <c r="CH24" s="2">
        <f>[104]Aug!$B$19</f>
        <v>16</v>
      </c>
      <c r="CI24" s="2">
        <f>SUM(C24:CH24)</f>
        <v>215</v>
      </c>
    </row>
    <row r="25" spans="1:87" x14ac:dyDescent="0.2">
      <c r="A25" s="1" t="s">
        <v>40</v>
      </c>
      <c r="B25" s="1"/>
      <c r="C25" s="2">
        <f>[21]Aug!$B$20</f>
        <v>0</v>
      </c>
      <c r="D25" s="2">
        <f>[22]Aug!$B$20</f>
        <v>0</v>
      </c>
      <c r="E25" s="1">
        <f>[23]Aug!$B$20</f>
        <v>0</v>
      </c>
      <c r="F25" s="1">
        <f>[24]Aug!$B$20</f>
        <v>0</v>
      </c>
      <c r="G25" s="1">
        <f>[25]Aug!$B$20</f>
        <v>3</v>
      </c>
      <c r="H25" s="1">
        <f>[26]Aug!$B$20</f>
        <v>0</v>
      </c>
      <c r="I25" s="1">
        <f>[27]Aug!$B$20</f>
        <v>0</v>
      </c>
      <c r="J25" s="1">
        <f>[28]Aug!$B$20</f>
        <v>0</v>
      </c>
      <c r="K25" s="1">
        <f>[29]Aug!$B$20</f>
        <v>0</v>
      </c>
      <c r="L25" s="1">
        <f>[30]Aug!$B$20</f>
        <v>1</v>
      </c>
      <c r="M25" s="2">
        <f>[31]Aug!$B$20</f>
        <v>0</v>
      </c>
      <c r="N25" s="2">
        <f>[32]Aug!$B$20</f>
        <v>0</v>
      </c>
      <c r="O25" s="2">
        <f>[33]Aug!$B$20</f>
        <v>0</v>
      </c>
      <c r="P25" s="2">
        <f>[34]Aug!$B$20</f>
        <v>0</v>
      </c>
      <c r="Q25" s="2">
        <f>[35]Aug!$B$20</f>
        <v>0</v>
      </c>
      <c r="R25" s="2">
        <f>[36]Aug!$B$20</f>
        <v>0</v>
      </c>
      <c r="S25" s="1">
        <f>[37]Aug!$B$20</f>
        <v>0</v>
      </c>
      <c r="T25" s="2">
        <f>[38]Aug!$B$20</f>
        <v>0</v>
      </c>
      <c r="U25" s="2">
        <f>[39]Aug!$B$20</f>
        <v>0</v>
      </c>
      <c r="V25" s="2">
        <f>[40]Aug!$B$20</f>
        <v>0</v>
      </c>
      <c r="W25" s="2">
        <f>[41]Aug!$B$20</f>
        <v>0</v>
      </c>
      <c r="X25" s="2">
        <f>[42]Aug!$B$20</f>
        <v>0</v>
      </c>
      <c r="Y25" s="2">
        <f>[43]Aug!$B$20</f>
        <v>0</v>
      </c>
      <c r="Z25" s="2">
        <f>[44]Aug!$B$20</f>
        <v>0</v>
      </c>
      <c r="AA25" s="2">
        <f>[45]Aug!$B$20</f>
        <v>0</v>
      </c>
      <c r="AB25" s="2">
        <f>[46]Aug!$B$20</f>
        <v>0</v>
      </c>
      <c r="AC25" s="2">
        <f>[47]Aug!$B$20</f>
        <v>0</v>
      </c>
      <c r="AD25" s="2">
        <f>[48]Aug!$B$20</f>
        <v>0</v>
      </c>
      <c r="AE25" s="2">
        <f>[49]Aug!$B$20</f>
        <v>0</v>
      </c>
      <c r="AF25" s="2">
        <f>[50]Aug!$B$20</f>
        <v>0</v>
      </c>
      <c r="AG25" s="2">
        <f>[51]Aug!$B$20</f>
        <v>0</v>
      </c>
      <c r="AH25" s="2">
        <f>[52]Aug!$B$20</f>
        <v>0</v>
      </c>
      <c r="AI25" s="2">
        <f>[53]Aug!$B$20</f>
        <v>0</v>
      </c>
      <c r="AJ25" s="2">
        <f>[54]Aug!$B$20</f>
        <v>1</v>
      </c>
      <c r="AK25" s="2">
        <f>[55]Aug!$B$20</f>
        <v>0</v>
      </c>
      <c r="AL25" s="2">
        <f>[56]Aug!$B$20</f>
        <v>0</v>
      </c>
      <c r="AM25" s="2">
        <f>[57]Aug!$B$20</f>
        <v>0</v>
      </c>
      <c r="AN25" s="2">
        <f>[58]Aug!$B$20</f>
        <v>0</v>
      </c>
      <c r="AO25" s="2">
        <f>[59]Aug!$B$20</f>
        <v>0</v>
      </c>
      <c r="AP25" s="2">
        <f>[60]Aug!$B$20</f>
        <v>0</v>
      </c>
      <c r="AQ25" s="2">
        <f>[61]Aug!$B$20</f>
        <v>11</v>
      </c>
      <c r="AR25" s="2">
        <f>[62]Aug!$B$20</f>
        <v>44</v>
      </c>
      <c r="AS25" s="2">
        <f>[63]Aug!$B$20</f>
        <v>0</v>
      </c>
      <c r="AT25" s="2">
        <f>[64]Aug!$B$20</f>
        <v>358</v>
      </c>
      <c r="AU25" s="2">
        <f>[65]Aug!$B$20</f>
        <v>5</v>
      </c>
      <c r="AV25" s="2">
        <f>[66]Aug!$B$20</f>
        <v>47</v>
      </c>
      <c r="AW25" s="2">
        <f>[67]Aug!$B$20</f>
        <v>0</v>
      </c>
      <c r="AX25" s="2">
        <f>[68]Aug!$B$20</f>
        <v>0</v>
      </c>
      <c r="AY25" s="2">
        <f>[69]Aug!$B$20</f>
        <v>0</v>
      </c>
      <c r="AZ25" s="2">
        <f>[70]Aug!$B$20</f>
        <v>0</v>
      </c>
      <c r="BA25" s="2">
        <f>[71]Aug!$B$20</f>
        <v>0</v>
      </c>
      <c r="BB25" s="2">
        <f>[72]Aug!$B$20</f>
        <v>0</v>
      </c>
      <c r="BC25" s="2">
        <f>[73]Aug!$B$20</f>
        <v>0</v>
      </c>
      <c r="BD25" s="2">
        <f>[74]Aug!$B$20</f>
        <v>0</v>
      </c>
      <c r="BE25" s="2">
        <f>[75]Aug!$B$20</f>
        <v>0</v>
      </c>
      <c r="BF25" s="2">
        <f>[76]Aug!$B$20</f>
        <v>0</v>
      </c>
      <c r="BG25" s="2">
        <f>[77]Aug!$B$20</f>
        <v>0</v>
      </c>
      <c r="BH25" s="2">
        <f>[78]Aug!$B$20</f>
        <v>16</v>
      </c>
      <c r="BI25" s="2">
        <f>[79]Aug!$B$20</f>
        <v>0</v>
      </c>
      <c r="BJ25" s="2">
        <f>[80]Aug!$B$20</f>
        <v>0</v>
      </c>
      <c r="BK25" s="2">
        <f>[81]Aug!$B$20</f>
        <v>0</v>
      </c>
      <c r="BL25" s="2">
        <f>[82]Aug!$B$20</f>
        <v>8</v>
      </c>
      <c r="BM25" s="2">
        <f>[83]Aug!$B$20</f>
        <v>0</v>
      </c>
      <c r="BN25" s="2">
        <f>[84]Aug!$B$20</f>
        <v>0</v>
      </c>
      <c r="BO25" s="2">
        <f>[85]Aug!$B$20</f>
        <v>0</v>
      </c>
      <c r="BP25" s="2">
        <f>[86]Aug!$B$20</f>
        <v>0</v>
      </c>
      <c r="BQ25" s="2">
        <f>[87]Aug!$B$20</f>
        <v>2</v>
      </c>
      <c r="BR25" s="2">
        <f>[88]Aug!$B$20</f>
        <v>18</v>
      </c>
      <c r="BS25" s="2">
        <f>[89]Aug!$B$20</f>
        <v>0</v>
      </c>
      <c r="BT25" s="2">
        <f>[90]Aug!$B$20</f>
        <v>0</v>
      </c>
      <c r="BU25" s="2">
        <f>[91]Aug!$B$20</f>
        <v>0</v>
      </c>
      <c r="BV25" s="1">
        <f>[92]Aug!$B$20</f>
        <v>204</v>
      </c>
      <c r="BW25" s="2">
        <f>[93]Aug!$B$20</f>
        <v>0</v>
      </c>
      <c r="BX25" s="2">
        <f>[94]Aug!$B$20</f>
        <v>245</v>
      </c>
      <c r="BY25" s="2">
        <f>[95]Aug!$B$20</f>
        <v>0</v>
      </c>
      <c r="BZ25" s="2">
        <f>[96]Aug!$B$20</f>
        <v>616</v>
      </c>
      <c r="CA25" s="2">
        <f>[97]Aug!$B$20</f>
        <v>0</v>
      </c>
      <c r="CB25" s="2">
        <f>[98]Aug!$B$20</f>
        <v>0</v>
      </c>
      <c r="CC25" s="2">
        <f>[99]Aug!$B$20</f>
        <v>1269</v>
      </c>
      <c r="CD25" s="2">
        <f>[100]Aug!$B$20</f>
        <v>0</v>
      </c>
      <c r="CE25" s="2">
        <f>[101]Aug!$B$20</f>
        <v>0</v>
      </c>
      <c r="CF25" s="2">
        <f>[102]Aug!$B$20</f>
        <v>0</v>
      </c>
      <c r="CG25" s="2">
        <f>[103]Aug!$B$20</f>
        <v>0</v>
      </c>
      <c r="CH25" s="2">
        <f>[104]Aug!$B$20</f>
        <v>12</v>
      </c>
      <c r="CI25" s="2">
        <f>SUM(C25:CH25)</f>
        <v>2860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4</v>
      </c>
      <c r="H26" s="1">
        <f t="shared" si="42"/>
        <v>0</v>
      </c>
      <c r="I26" s="1">
        <f t="shared" si="42"/>
        <v>0</v>
      </c>
      <c r="J26" s="1">
        <f t="shared" si="42"/>
        <v>0</v>
      </c>
      <c r="K26" s="1">
        <f t="shared" si="42"/>
        <v>0</v>
      </c>
      <c r="L26" s="1">
        <f t="shared" si="42"/>
        <v>2</v>
      </c>
      <c r="M26" s="1">
        <f t="shared" si="42"/>
        <v>0</v>
      </c>
      <c r="N26" s="1">
        <f t="shared" si="42"/>
        <v>0</v>
      </c>
      <c r="O26" s="1">
        <f t="shared" si="42"/>
        <v>0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1</v>
      </c>
      <c r="AK26" s="1">
        <f t="shared" si="46"/>
        <v>0</v>
      </c>
      <c r="AL26" s="1">
        <f t="shared" si="46"/>
        <v>0</v>
      </c>
      <c r="AM26" s="1">
        <f t="shared" si="46"/>
        <v>0</v>
      </c>
      <c r="AN26" s="1">
        <f t="shared" ref="AN26:AO26" si="47">SUM(AN24:AN25)</f>
        <v>0</v>
      </c>
      <c r="AO26" s="1">
        <f t="shared" si="47"/>
        <v>0</v>
      </c>
      <c r="AP26" s="1">
        <f t="shared" si="46"/>
        <v>0</v>
      </c>
      <c r="AQ26" s="1">
        <f t="shared" si="46"/>
        <v>14</v>
      </c>
      <c r="AR26" s="1">
        <f t="shared" si="46"/>
        <v>47</v>
      </c>
      <c r="AS26" s="1">
        <f t="shared" si="46"/>
        <v>0</v>
      </c>
      <c r="AT26" s="1">
        <f t="shared" si="46"/>
        <v>362</v>
      </c>
      <c r="AU26" s="1">
        <f t="shared" ref="AU26:BA26" si="48">SUM(AU24:AU25)</f>
        <v>9</v>
      </c>
      <c r="AV26" s="1">
        <f t="shared" si="48"/>
        <v>51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0</v>
      </c>
      <c r="BH26" s="1">
        <f t="shared" ref="BH26:BM26" si="52">SUM(BH24:BH25)</f>
        <v>50</v>
      </c>
      <c r="BI26" s="1">
        <f t="shared" si="52"/>
        <v>0</v>
      </c>
      <c r="BJ26" s="1">
        <f t="shared" si="52"/>
        <v>0</v>
      </c>
      <c r="BK26" s="1">
        <f t="shared" si="52"/>
        <v>0</v>
      </c>
      <c r="BL26" s="1">
        <f t="shared" si="52"/>
        <v>8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2</v>
      </c>
      <c r="BR26" s="1">
        <f t="shared" si="53"/>
        <v>18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249</v>
      </c>
      <c r="BW26" s="1">
        <f t="shared" si="53"/>
        <v>0</v>
      </c>
      <c r="BX26" s="1">
        <f t="shared" si="53"/>
        <v>335</v>
      </c>
      <c r="BY26" s="1">
        <f t="shared" si="53"/>
        <v>0</v>
      </c>
      <c r="BZ26" s="1">
        <f t="shared" si="53"/>
        <v>621</v>
      </c>
      <c r="CA26" s="1">
        <f t="shared" si="53"/>
        <v>0</v>
      </c>
      <c r="CB26" s="1">
        <f t="shared" si="53"/>
        <v>0</v>
      </c>
      <c r="CC26" s="1">
        <f t="shared" si="53"/>
        <v>1274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28</v>
      </c>
      <c r="CI26" s="2">
        <f>SUM(C26:CH26)</f>
        <v>3075</v>
      </c>
    </row>
    <row r="27" spans="1:87" x14ac:dyDescent="0.2">
      <c r="A27" s="6" t="s">
        <v>42</v>
      </c>
      <c r="B27" s="6"/>
      <c r="C27" s="1">
        <f t="shared" ref="C27:R27" si="55">SUM(C22,C26)</f>
        <v>31</v>
      </c>
      <c r="D27" s="1">
        <f t="shared" ref="D27" si="56">SUM(D22,D26)</f>
        <v>157</v>
      </c>
      <c r="E27" s="1">
        <f t="shared" si="55"/>
        <v>63</v>
      </c>
      <c r="F27" s="1">
        <f t="shared" si="55"/>
        <v>34</v>
      </c>
      <c r="G27" s="1">
        <f t="shared" si="55"/>
        <v>61</v>
      </c>
      <c r="H27" s="1">
        <f t="shared" si="55"/>
        <v>1196</v>
      </c>
      <c r="I27" s="1">
        <f t="shared" si="55"/>
        <v>87</v>
      </c>
      <c r="J27" s="1">
        <f t="shared" si="55"/>
        <v>56</v>
      </c>
      <c r="K27" s="1">
        <f t="shared" si="55"/>
        <v>162</v>
      </c>
      <c r="L27" s="1">
        <f t="shared" si="55"/>
        <v>50</v>
      </c>
      <c r="M27" s="1">
        <f t="shared" si="55"/>
        <v>131</v>
      </c>
      <c r="N27" s="1">
        <f t="shared" si="55"/>
        <v>29</v>
      </c>
      <c r="O27" s="1">
        <f t="shared" si="55"/>
        <v>85</v>
      </c>
      <c r="P27" s="1">
        <f t="shared" ref="P27" si="57">SUM(P22,P26)</f>
        <v>304</v>
      </c>
      <c r="Q27" s="1">
        <f t="shared" si="55"/>
        <v>64</v>
      </c>
      <c r="R27" s="1">
        <f t="shared" si="55"/>
        <v>36</v>
      </c>
      <c r="S27" s="1">
        <f>SUM(S22,S26)</f>
        <v>19</v>
      </c>
      <c r="T27" s="1">
        <f>SUM(T22,T26)</f>
        <v>55</v>
      </c>
      <c r="U27" s="1">
        <f t="shared" ref="U27:AA27" si="58">SUM(U22,U26)</f>
        <v>50</v>
      </c>
      <c r="V27" s="1">
        <f t="shared" si="58"/>
        <v>24</v>
      </c>
      <c r="W27" s="1">
        <f t="shared" si="58"/>
        <v>3</v>
      </c>
      <c r="X27" s="1">
        <f t="shared" si="58"/>
        <v>57</v>
      </c>
      <c r="Y27" s="1">
        <f t="shared" si="58"/>
        <v>63</v>
      </c>
      <c r="Z27" s="1">
        <f t="shared" ref="Z27" si="59">SUM(Z22,Z26)</f>
        <v>5</v>
      </c>
      <c r="AA27" s="1">
        <f t="shared" si="58"/>
        <v>8</v>
      </c>
      <c r="AB27" s="1">
        <f>SUM(AB26,AB22)</f>
        <v>9</v>
      </c>
      <c r="AC27" s="1">
        <f>SUM(AC26,AC22)</f>
        <v>158</v>
      </c>
      <c r="AD27" s="1">
        <f>SUM(AD22,AD26)</f>
        <v>4</v>
      </c>
      <c r="AE27" s="1">
        <f>SUM(AE22,AE26)</f>
        <v>38</v>
      </c>
      <c r="AF27" s="1">
        <f>SUM(AF22,AF26)</f>
        <v>40</v>
      </c>
      <c r="AG27" s="1">
        <f t="shared" ref="AG27:AI27" si="60">SUM(AG22,AG26)</f>
        <v>3</v>
      </c>
      <c r="AH27" s="1">
        <f t="shared" si="60"/>
        <v>71</v>
      </c>
      <c r="AI27" s="1">
        <f t="shared" si="60"/>
        <v>21</v>
      </c>
      <c r="AJ27" s="1">
        <f>SUM(AJ22,AJ26)</f>
        <v>33</v>
      </c>
      <c r="AK27" s="1">
        <f>SUM(AK22,AK26)</f>
        <v>145</v>
      </c>
      <c r="AL27" s="1">
        <f>SUM(AL22,AL26)</f>
        <v>14</v>
      </c>
      <c r="AM27" s="1">
        <f>SUM(AM26,AM22)</f>
        <v>38</v>
      </c>
      <c r="AN27" s="1">
        <f>SUM(AN26,AN22)</f>
        <v>26</v>
      </c>
      <c r="AO27" s="1">
        <f>SUM(AO26,AO22)</f>
        <v>16</v>
      </c>
      <c r="AP27" s="1">
        <f>SUM(AP26,AP22)</f>
        <v>533</v>
      </c>
      <c r="AQ27" s="1">
        <f t="shared" ref="AQ27:BG27" si="61">SUM(AQ22,AQ26)</f>
        <v>69</v>
      </c>
      <c r="AR27" s="1">
        <f t="shared" si="61"/>
        <v>193</v>
      </c>
      <c r="AS27" s="1">
        <f t="shared" si="61"/>
        <v>246</v>
      </c>
      <c r="AT27" s="1">
        <f t="shared" si="61"/>
        <v>640</v>
      </c>
      <c r="AU27" s="1">
        <f t="shared" si="61"/>
        <v>29</v>
      </c>
      <c r="AV27" s="1">
        <f t="shared" si="61"/>
        <v>143</v>
      </c>
      <c r="AW27" s="1">
        <f t="shared" si="61"/>
        <v>44</v>
      </c>
      <c r="AX27" s="1">
        <f t="shared" ref="AX27" si="62">SUM(AX22,AX26)</f>
        <v>28</v>
      </c>
      <c r="AY27" s="1">
        <f t="shared" si="61"/>
        <v>27</v>
      </c>
      <c r="AZ27" s="1">
        <f t="shared" si="61"/>
        <v>103</v>
      </c>
      <c r="BA27" s="1">
        <f t="shared" ref="BA27" si="63">SUM(BA22,BA26)</f>
        <v>30</v>
      </c>
      <c r="BB27" s="1">
        <f t="shared" si="61"/>
        <v>53</v>
      </c>
      <c r="BC27" s="1">
        <f t="shared" ref="BC27" si="64">SUM(BC22,BC26)</f>
        <v>2</v>
      </c>
      <c r="BD27" s="1">
        <f t="shared" ref="BD27" si="65">SUM(BD22,BD26)</f>
        <v>19</v>
      </c>
      <c r="BE27" s="1">
        <f t="shared" si="61"/>
        <v>59</v>
      </c>
      <c r="BF27" s="1">
        <f t="shared" si="61"/>
        <v>10</v>
      </c>
      <c r="BG27" s="1">
        <f t="shared" si="61"/>
        <v>0</v>
      </c>
      <c r="BH27" s="1">
        <f t="shared" ref="BH27:BM27" si="66">SUM(BH22,BH26)</f>
        <v>260</v>
      </c>
      <c r="BI27" s="1">
        <f t="shared" si="66"/>
        <v>43</v>
      </c>
      <c r="BJ27" s="1">
        <f t="shared" si="66"/>
        <v>180</v>
      </c>
      <c r="BK27" s="1">
        <f t="shared" si="66"/>
        <v>2681</v>
      </c>
      <c r="BL27" s="1">
        <f t="shared" si="66"/>
        <v>41</v>
      </c>
      <c r="BM27" s="1">
        <f t="shared" si="66"/>
        <v>50</v>
      </c>
      <c r="BN27" s="1">
        <f t="shared" ref="BN27:CC27" si="67">SUM(BN22,BN26)</f>
        <v>35</v>
      </c>
      <c r="BO27" s="1">
        <f t="shared" si="67"/>
        <v>109</v>
      </c>
      <c r="BP27" s="1">
        <f t="shared" si="67"/>
        <v>44</v>
      </c>
      <c r="BQ27" s="1">
        <f>SUM(BQ22,BQ26)</f>
        <v>21</v>
      </c>
      <c r="BR27" s="1">
        <f t="shared" si="67"/>
        <v>70</v>
      </c>
      <c r="BS27" s="1">
        <f t="shared" si="67"/>
        <v>23</v>
      </c>
      <c r="BT27" s="1">
        <f t="shared" si="67"/>
        <v>289</v>
      </c>
      <c r="BU27" s="1">
        <f t="shared" ref="BU27" si="68">SUM(BU22,BU26)</f>
        <v>3547</v>
      </c>
      <c r="BV27" s="1">
        <f t="shared" si="67"/>
        <v>435</v>
      </c>
      <c r="BW27" s="1">
        <f t="shared" si="67"/>
        <v>937</v>
      </c>
      <c r="BX27" s="1">
        <f t="shared" si="67"/>
        <v>535</v>
      </c>
      <c r="BY27" s="1">
        <f t="shared" si="67"/>
        <v>54</v>
      </c>
      <c r="BZ27" s="1">
        <f t="shared" si="67"/>
        <v>1090</v>
      </c>
      <c r="CA27" s="1">
        <f t="shared" si="67"/>
        <v>25</v>
      </c>
      <c r="CB27" s="1">
        <f t="shared" si="67"/>
        <v>279</v>
      </c>
      <c r="CC27" s="1">
        <f t="shared" si="67"/>
        <v>2951</v>
      </c>
      <c r="CD27" s="1">
        <f>SUM(CD22,CD26)</f>
        <v>212</v>
      </c>
      <c r="CE27" s="1">
        <f>SUM(CE22,CE26)</f>
        <v>345</v>
      </c>
      <c r="CF27" s="1">
        <f>SUM(CF22,CF26)</f>
        <v>47</v>
      </c>
      <c r="CG27" s="1">
        <f>SUM(CG22,CG26)</f>
        <v>18</v>
      </c>
      <c r="CH27" s="1">
        <f>SUM(CH22,CH26)</f>
        <v>40</v>
      </c>
      <c r="CI27" s="2">
        <f>SUM(C27:CH27)</f>
        <v>20035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>
        <f t="shared" si="69"/>
        <v>4</v>
      </c>
      <c r="H29" s="3" t="e">
        <f t="shared" si="69"/>
        <v>#DIV/0!</v>
      </c>
      <c r="I29" s="3" t="e">
        <f t="shared" si="69"/>
        <v>#DIV/0!</v>
      </c>
      <c r="J29" s="3" t="e">
        <f t="shared" si="69"/>
        <v>#DIV/0!</v>
      </c>
      <c r="K29" s="3" t="e">
        <f t="shared" si="69"/>
        <v>#DIV/0!</v>
      </c>
      <c r="L29" s="3">
        <f t="shared" si="69"/>
        <v>0</v>
      </c>
      <c r="M29" s="3" t="e">
        <f t="shared" si="69"/>
        <v>#DIV/0!</v>
      </c>
      <c r="N29" s="3" t="e">
        <f t="shared" si="69"/>
        <v>#DIV/0!</v>
      </c>
      <c r="O29" s="3" t="e">
        <f t="shared" si="69"/>
        <v>#DIV/0!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 t="e">
        <f t="shared" si="69"/>
        <v>#DIV/0!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 t="shared" si="69"/>
        <v>#DIV/0!</v>
      </c>
      <c r="AN29" s="3" t="e">
        <f t="shared" ref="AN29:AO29" si="73">AN11/AN24</f>
        <v>#DIV/0!</v>
      </c>
      <c r="AO29" s="3" t="e">
        <f t="shared" si="73"/>
        <v>#DIV/0!</v>
      </c>
      <c r="AP29" s="3" t="e">
        <f t="shared" si="69"/>
        <v>#DIV/0!</v>
      </c>
      <c r="AQ29" s="3">
        <f t="shared" si="69"/>
        <v>0.33333333333333331</v>
      </c>
      <c r="AR29" s="3">
        <f t="shared" si="69"/>
        <v>0</v>
      </c>
      <c r="AS29" s="3" t="e">
        <f t="shared" si="69"/>
        <v>#DIV/0!</v>
      </c>
      <c r="AT29" s="3">
        <f t="shared" si="69"/>
        <v>19.25</v>
      </c>
      <c r="AU29" s="3">
        <f t="shared" si="69"/>
        <v>0.25</v>
      </c>
      <c r="AV29" s="3">
        <f t="shared" si="69"/>
        <v>1.75</v>
      </c>
      <c r="AW29" s="3" t="e">
        <f t="shared" si="69"/>
        <v>#DIV/0!</v>
      </c>
      <c r="AX29" s="3" t="e">
        <f t="shared" ref="AX29" si="74">AX11/AX24</f>
        <v>#DIV/0!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 t="e">
        <f t="shared" si="69"/>
        <v>#DIV/0!</v>
      </c>
      <c r="BH29" s="3">
        <f t="shared" si="69"/>
        <v>0.11764705882352941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 t="e">
        <f>BQ11/BQ24</f>
        <v>#DIV/0!</v>
      </c>
      <c r="BR29" s="3" t="e">
        <f t="shared" si="69"/>
        <v>#DIV/0!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>
        <f t="shared" si="69"/>
        <v>0.31111111111111112</v>
      </c>
      <c r="BW29" s="3" t="e">
        <f t="shared" si="69"/>
        <v>#DIV/0!</v>
      </c>
      <c r="BX29" s="3">
        <f t="shared" ref="BX29:CH29" si="80">BX11/BX24</f>
        <v>1.6888888888888889</v>
      </c>
      <c r="BY29" s="3" t="e">
        <f t="shared" si="80"/>
        <v>#DIV/0!</v>
      </c>
      <c r="BZ29" s="3">
        <f t="shared" si="80"/>
        <v>18</v>
      </c>
      <c r="CA29" s="3" t="e">
        <f t="shared" si="80"/>
        <v>#DIV/0!</v>
      </c>
      <c r="CB29" s="3" t="e">
        <f t="shared" si="80"/>
        <v>#DIV/0!</v>
      </c>
      <c r="CC29" s="3">
        <f t="shared" si="80"/>
        <v>8.4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>
        <f t="shared" si="80"/>
        <v>6.25E-2</v>
      </c>
      <c r="CI29" s="2"/>
    </row>
    <row r="30" spans="1:87" x14ac:dyDescent="0.2">
      <c r="A30" s="1" t="s">
        <v>43</v>
      </c>
      <c r="B30" s="3"/>
      <c r="C30" s="3">
        <f t="shared" ref="C30:BW30" si="82">C6/C19</f>
        <v>8.3333333333333329E-2</v>
      </c>
      <c r="D30" s="3">
        <f t="shared" ref="D30" si="83">D6/D19</f>
        <v>1.0445859872611465</v>
      </c>
      <c r="E30" s="3">
        <f t="shared" si="82"/>
        <v>0.92</v>
      </c>
      <c r="F30" s="3">
        <f t="shared" si="82"/>
        <v>4.4615384615384617</v>
      </c>
      <c r="G30" s="3">
        <f t="shared" si="82"/>
        <v>1.8823529411764706</v>
      </c>
      <c r="H30" s="3">
        <f t="shared" si="82"/>
        <v>0.12374581939799331</v>
      </c>
      <c r="I30" s="3">
        <f t="shared" si="82"/>
        <v>0.90909090909090906</v>
      </c>
      <c r="J30" s="3">
        <f t="shared" si="82"/>
        <v>2.9512195121951219</v>
      </c>
      <c r="K30" s="3">
        <f t="shared" si="82"/>
        <v>2.1724137931034484</v>
      </c>
      <c r="L30" s="3">
        <f t="shared" si="82"/>
        <v>1.5675675675675675</v>
      </c>
      <c r="M30" s="3">
        <f t="shared" si="82"/>
        <v>2.263157894736842</v>
      </c>
      <c r="N30" s="3">
        <f t="shared" si="82"/>
        <v>4.6470588235294121</v>
      </c>
      <c r="O30" s="3">
        <f t="shared" si="82"/>
        <v>1.3265306122448979</v>
      </c>
      <c r="P30" s="3">
        <f t="shared" ref="P30" si="84">P6/P19</f>
        <v>1.631578947368421</v>
      </c>
      <c r="Q30" s="3">
        <f t="shared" si="82"/>
        <v>2.925925925925926</v>
      </c>
      <c r="R30" s="3">
        <f t="shared" si="82"/>
        <v>5.2692307692307692</v>
      </c>
      <c r="S30" s="3">
        <f>S6/S19</f>
        <v>33.6</v>
      </c>
      <c r="T30" s="3">
        <f t="shared" si="82"/>
        <v>3.4489795918367347</v>
      </c>
      <c r="U30" s="2">
        <f t="shared" si="82"/>
        <v>0.08</v>
      </c>
      <c r="V30" s="3">
        <f t="shared" si="82"/>
        <v>9.8000000000000007</v>
      </c>
      <c r="W30" s="3" t="e">
        <f t="shared" si="82"/>
        <v>#DIV/0!</v>
      </c>
      <c r="X30" s="3">
        <f t="shared" si="82"/>
        <v>1.8936170212765957</v>
      </c>
      <c r="Y30" s="3">
        <f t="shared" si="82"/>
        <v>0.92</v>
      </c>
      <c r="Z30" s="3">
        <f t="shared" ref="Z30" si="85">Z6/Z19</f>
        <v>3.4</v>
      </c>
      <c r="AA30" s="3">
        <f t="shared" si="82"/>
        <v>19.8</v>
      </c>
      <c r="AB30" s="3">
        <f t="shared" si="82"/>
        <v>7.4285714285714288</v>
      </c>
      <c r="AC30" s="3">
        <f t="shared" si="82"/>
        <v>0.97457627118644063</v>
      </c>
      <c r="AD30" s="3">
        <f t="shared" si="82"/>
        <v>14.5</v>
      </c>
      <c r="AE30" s="3">
        <f t="shared" si="82"/>
        <v>1.7037037037037037</v>
      </c>
      <c r="AF30" s="3">
        <f t="shared" si="82"/>
        <v>13.833333333333334</v>
      </c>
      <c r="AG30" s="3" t="e">
        <f t="shared" si="82"/>
        <v>#DIV/0!</v>
      </c>
      <c r="AH30" s="3">
        <f t="shared" si="82"/>
        <v>2.2999999999999998</v>
      </c>
      <c r="AI30" s="3">
        <f t="shared" si="82"/>
        <v>8.6</v>
      </c>
      <c r="AJ30" s="3">
        <f t="shared" si="82"/>
        <v>3.9166666666666665</v>
      </c>
      <c r="AK30" s="3">
        <f t="shared" si="82"/>
        <v>0.47222222222222221</v>
      </c>
      <c r="AL30" s="3">
        <f t="shared" si="82"/>
        <v>1.8</v>
      </c>
      <c r="AM30" s="3">
        <f t="shared" si="82"/>
        <v>2.8947368421052633</v>
      </c>
      <c r="AN30" s="3">
        <f t="shared" ref="AN30:AO30" si="86">AN6/AN19</f>
        <v>7.6923076923076927E-2</v>
      </c>
      <c r="AO30" s="3">
        <f t="shared" si="86"/>
        <v>0</v>
      </c>
      <c r="AP30" s="3">
        <f t="shared" si="82"/>
        <v>0.84615384615384615</v>
      </c>
      <c r="AQ30" s="3">
        <f t="shared" si="82"/>
        <v>3.6585365853658538</v>
      </c>
      <c r="AR30" s="3">
        <f t="shared" si="82"/>
        <v>0.23308270676691728</v>
      </c>
      <c r="AS30" s="3">
        <f t="shared" si="82"/>
        <v>3.1594202898550723</v>
      </c>
      <c r="AT30" s="3">
        <f t="shared" si="82"/>
        <v>1.2026143790849673</v>
      </c>
      <c r="AU30" s="3">
        <f t="shared" si="82"/>
        <v>14.571428571428571</v>
      </c>
      <c r="AV30" s="3">
        <f t="shared" si="82"/>
        <v>1.4666666666666666</v>
      </c>
      <c r="AW30" s="3">
        <f t="shared" si="82"/>
        <v>0.44</v>
      </c>
      <c r="AX30" s="3">
        <f t="shared" ref="AX30" si="87">AX6/AX19</f>
        <v>5.1875</v>
      </c>
      <c r="AY30" s="3">
        <f t="shared" si="82"/>
        <v>1.2173913043478262</v>
      </c>
      <c r="AZ30" s="3">
        <f t="shared" si="82"/>
        <v>2.0933333333333333</v>
      </c>
      <c r="BA30" s="3">
        <f t="shared" ref="BA30" si="88">BA6/BA19</f>
        <v>4.4000000000000004</v>
      </c>
      <c r="BB30" s="3">
        <f t="shared" si="82"/>
        <v>4.3636363636363633</v>
      </c>
      <c r="BC30" s="3">
        <f t="shared" ref="BC30" si="89">BC6/BC19</f>
        <v>5</v>
      </c>
      <c r="BD30" s="3">
        <f t="shared" ref="BD30" si="90">BD6/BD19</f>
        <v>2.4444444444444446</v>
      </c>
      <c r="BE30" s="3">
        <f t="shared" si="82"/>
        <v>1.7073170731707317</v>
      </c>
      <c r="BF30" s="3">
        <f t="shared" si="82"/>
        <v>4</v>
      </c>
      <c r="BG30" s="3" t="e">
        <f t="shared" si="82"/>
        <v>#DIV/0!</v>
      </c>
      <c r="BH30" s="3">
        <f t="shared" si="82"/>
        <v>0.60115606936416188</v>
      </c>
      <c r="BI30" s="3">
        <f t="shared" si="82"/>
        <v>3.90625</v>
      </c>
      <c r="BJ30" s="3">
        <f t="shared" ref="BJ30" si="91">BJ6/BJ19</f>
        <v>0.19444444444444445</v>
      </c>
      <c r="BK30" s="3">
        <f t="shared" si="82"/>
        <v>1.0292221744735712</v>
      </c>
      <c r="BL30" s="3">
        <f t="shared" si="82"/>
        <v>4.5999999999999996</v>
      </c>
      <c r="BM30" s="3">
        <f t="shared" si="82"/>
        <v>1.08</v>
      </c>
      <c r="BN30" s="3">
        <f t="shared" si="82"/>
        <v>0.58333333333333337</v>
      </c>
      <c r="BO30" s="3">
        <f t="shared" si="82"/>
        <v>4.3076923076923075</v>
      </c>
      <c r="BP30" s="3">
        <f t="shared" si="82"/>
        <v>4.0625</v>
      </c>
      <c r="BQ30" s="3">
        <f>BQ6/BQ19</f>
        <v>8.8333333333333339</v>
      </c>
      <c r="BR30" s="3">
        <f t="shared" si="82"/>
        <v>2.8888888888888888</v>
      </c>
      <c r="BS30" s="3">
        <f t="shared" si="82"/>
        <v>3.8888888888888888</v>
      </c>
      <c r="BT30" s="3">
        <f t="shared" si="82"/>
        <v>3.6956521739130435</v>
      </c>
      <c r="BU30" s="3">
        <f t="shared" ref="BU30" si="92">BU6/BU19</f>
        <v>0.36340569495348179</v>
      </c>
      <c r="BV30" s="3">
        <f t="shared" si="82"/>
        <v>4.8902439024390247</v>
      </c>
      <c r="BW30" s="3">
        <f t="shared" si="82"/>
        <v>1.9497907949790796</v>
      </c>
      <c r="BX30" s="3">
        <f t="shared" ref="BX30:CH30" si="93">BX6/BX19</f>
        <v>1.4411764705882353</v>
      </c>
      <c r="BY30" s="3">
        <f t="shared" si="93"/>
        <v>1.75</v>
      </c>
      <c r="BZ30" s="3">
        <f t="shared" si="93"/>
        <v>3.2448979591836733</v>
      </c>
      <c r="CA30" s="3">
        <f t="shared" si="93"/>
        <v>1.1666666666666667</v>
      </c>
      <c r="CB30" s="3">
        <f t="shared" si="93"/>
        <v>1.6081871345029239</v>
      </c>
      <c r="CC30" s="3">
        <f t="shared" si="93"/>
        <v>0.66206336311941516</v>
      </c>
      <c r="CD30" s="3">
        <f t="shared" si="93"/>
        <v>2.1186440677966103</v>
      </c>
      <c r="CE30" s="3">
        <f t="shared" ref="CE30" si="94">CE6/CE19</f>
        <v>1.2898550724637681</v>
      </c>
      <c r="CF30" s="3">
        <f t="shared" si="93"/>
        <v>1.6</v>
      </c>
      <c r="CG30" s="3">
        <f t="shared" si="93"/>
        <v>4.7333333333333334</v>
      </c>
      <c r="CH30" s="3">
        <f t="shared" si="93"/>
        <v>11.1</v>
      </c>
      <c r="CI30" s="2"/>
    </row>
    <row r="31" spans="1:87" x14ac:dyDescent="0.2">
      <c r="A31" s="1" t="s">
        <v>44</v>
      </c>
      <c r="B31" s="3"/>
      <c r="C31" s="3">
        <f t="shared" ref="C31:BW31" si="95">SUM(C5:C7,C11)/SUM(C18:C20,C24)</f>
        <v>6.4516129032258063E-2</v>
      </c>
      <c r="D31" s="3">
        <f t="shared" ref="D31" si="96">SUM(D5:D7,D11)/SUM(D18:D20,D24)</f>
        <v>1.0445859872611465</v>
      </c>
      <c r="E31" s="3">
        <f t="shared" si="95"/>
        <v>0.80952380952380953</v>
      </c>
      <c r="F31" s="3">
        <f t="shared" si="95"/>
        <v>2.0588235294117645</v>
      </c>
      <c r="G31" s="3">
        <f t="shared" si="95"/>
        <v>1.3275862068965518</v>
      </c>
      <c r="H31" s="3">
        <f t="shared" si="95"/>
        <v>0.12374581939799331</v>
      </c>
      <c r="I31" s="3">
        <f t="shared" si="95"/>
        <v>0.87356321839080464</v>
      </c>
      <c r="J31" s="3">
        <f t="shared" si="95"/>
        <v>2.6607142857142856</v>
      </c>
      <c r="K31" s="3">
        <f t="shared" si="95"/>
        <v>0.9320987654320988</v>
      </c>
      <c r="L31" s="3">
        <f t="shared" si="95"/>
        <v>1.4489795918367347</v>
      </c>
      <c r="M31" s="3">
        <f t="shared" si="95"/>
        <v>1.6717557251908397</v>
      </c>
      <c r="N31" s="3">
        <f t="shared" si="95"/>
        <v>3.2758620689655173</v>
      </c>
      <c r="O31" s="3">
        <f t="shared" si="95"/>
        <v>1.1066666666666667</v>
      </c>
      <c r="P31" s="3">
        <f t="shared" ref="P31" si="97">SUM(P5:P7,P11)/SUM(P18:P20,P24)</f>
        <v>1.631578947368421</v>
      </c>
      <c r="Q31" s="3">
        <f t="shared" si="95"/>
        <v>1.4375</v>
      </c>
      <c r="R31" s="3">
        <f t="shared" si="95"/>
        <v>4.083333333333333</v>
      </c>
      <c r="S31" s="3">
        <f>SUM(S5:S7,S11)/SUM(S18:S20,S24)</f>
        <v>11.473684210526315</v>
      </c>
      <c r="T31" s="3">
        <f t="shared" si="95"/>
        <v>3.7272727272727271</v>
      </c>
      <c r="U31" s="2">
        <f t="shared" si="95"/>
        <v>0.08</v>
      </c>
      <c r="V31" s="3">
        <f t="shared" si="95"/>
        <v>7</v>
      </c>
      <c r="W31" s="3">
        <f t="shared" si="95"/>
        <v>26.333333333333332</v>
      </c>
      <c r="X31" s="3">
        <f t="shared" si="95"/>
        <v>1.7719298245614035</v>
      </c>
      <c r="Y31" s="3">
        <f t="shared" si="95"/>
        <v>0.88888888888888884</v>
      </c>
      <c r="Z31" s="3">
        <f t="shared" ref="Z31" si="98">SUM(Z5:Z7,Z11)/SUM(Z18:Z20,Z24)</f>
        <v>3.6</v>
      </c>
      <c r="AA31" s="3">
        <f t="shared" si="95"/>
        <v>18.125</v>
      </c>
      <c r="AB31" s="3">
        <f t="shared" si="95"/>
        <v>6.2222222222222223</v>
      </c>
      <c r="AC31" s="3">
        <f t="shared" si="95"/>
        <v>0.87341772151898733</v>
      </c>
      <c r="AD31" s="3">
        <f t="shared" si="95"/>
        <v>7.75</v>
      </c>
      <c r="AE31" s="3">
        <f t="shared" si="95"/>
        <v>1.5526315789473684</v>
      </c>
      <c r="AF31" s="3">
        <f t="shared" si="95"/>
        <v>2.4500000000000002</v>
      </c>
      <c r="AG31" s="3">
        <f t="shared" si="95"/>
        <v>0.66666666666666663</v>
      </c>
      <c r="AH31" s="3">
        <f t="shared" si="95"/>
        <v>2.0985915492957745</v>
      </c>
      <c r="AI31" s="3">
        <f t="shared" si="95"/>
        <v>2.9523809523809526</v>
      </c>
      <c r="AJ31" s="3">
        <f t="shared" si="95"/>
        <v>2.75</v>
      </c>
      <c r="AK31" s="3">
        <f t="shared" si="95"/>
        <v>0.36551724137931035</v>
      </c>
      <c r="AL31" s="3">
        <f t="shared" si="95"/>
        <v>1.2857142857142858</v>
      </c>
      <c r="AM31" s="3">
        <f t="shared" si="95"/>
        <v>1.7105263157894737</v>
      </c>
      <c r="AN31" s="3">
        <f t="shared" ref="AN31:AO31" si="99">SUM(AN5:AN7,AN11)/SUM(AN18:AN20,AN24)</f>
        <v>7.6923076923076927E-2</v>
      </c>
      <c r="AO31" s="3">
        <f t="shared" si="99"/>
        <v>0</v>
      </c>
      <c r="AP31" s="3">
        <f t="shared" si="95"/>
        <v>0.84615384615384615</v>
      </c>
      <c r="AQ31" s="3">
        <f t="shared" si="95"/>
        <v>3.4210526315789473</v>
      </c>
      <c r="AR31" s="3">
        <f t="shared" si="95"/>
        <v>0.21917808219178081</v>
      </c>
      <c r="AS31" s="3">
        <f t="shared" si="95"/>
        <v>1.9918699186991871</v>
      </c>
      <c r="AT31" s="3">
        <f t="shared" si="95"/>
        <v>1.467479674796748</v>
      </c>
      <c r="AU31" s="3">
        <f t="shared" si="95"/>
        <v>5.5217391304347823</v>
      </c>
      <c r="AV31" s="3">
        <f t="shared" si="95"/>
        <v>1.5376344086021505</v>
      </c>
      <c r="AW31" s="3">
        <f t="shared" si="95"/>
        <v>0.29545454545454547</v>
      </c>
      <c r="AX31" s="3">
        <f t="shared" ref="AX31" si="100">SUM(AX5:AX7,AX11)/SUM(AX18:AX20,AX24)</f>
        <v>3.8928571428571428</v>
      </c>
      <c r="AY31" s="3">
        <f t="shared" si="95"/>
        <v>1.4814814814814814</v>
      </c>
      <c r="AZ31" s="3">
        <f t="shared" si="95"/>
        <v>1.6990291262135921</v>
      </c>
      <c r="BA31" s="3">
        <f t="shared" ref="BA31" si="101">SUM(BA5:BA7,BA11)/SUM(BA18:BA20,BA24)</f>
        <v>1.6666666666666667</v>
      </c>
      <c r="BB31" s="3">
        <f t="shared" si="95"/>
        <v>3.2264150943396226</v>
      </c>
      <c r="BC31" s="3">
        <f t="shared" ref="BC31" si="102">SUM(BC5:BC7,BC11)/SUM(BC18:BC20,BC24)</f>
        <v>5</v>
      </c>
      <c r="BD31" s="3">
        <f t="shared" ref="BD31" si="103">SUM(BD5:BD7,BD11)/SUM(BD18:BD20,BD24)</f>
        <v>1.4210526315789473</v>
      </c>
      <c r="BE31" s="3">
        <f t="shared" si="95"/>
        <v>1.3050847457627119</v>
      </c>
      <c r="BF31" s="3">
        <f t="shared" si="95"/>
        <v>1</v>
      </c>
      <c r="BG31" s="3" t="e">
        <f t="shared" si="95"/>
        <v>#DIV/0!</v>
      </c>
      <c r="BH31" s="3">
        <f t="shared" si="95"/>
        <v>0.54285714285714282</v>
      </c>
      <c r="BI31" s="3">
        <f t="shared" si="95"/>
        <v>3.6744186046511627</v>
      </c>
      <c r="BJ31" s="3">
        <f t="shared" ref="BJ31" si="104">SUM(BJ5:BJ7,BJ11)/SUM(BJ18:BJ20,BJ24)</f>
        <v>0.19444444444444445</v>
      </c>
      <c r="BK31" s="3">
        <f t="shared" si="95"/>
        <v>1.0287800687285222</v>
      </c>
      <c r="BL31" s="3">
        <f t="shared" si="95"/>
        <v>4.7575757575757578</v>
      </c>
      <c r="BM31" s="3">
        <f t="shared" si="95"/>
        <v>1.08</v>
      </c>
      <c r="BN31" s="3">
        <f t="shared" si="95"/>
        <v>0.42857142857142855</v>
      </c>
      <c r="BO31" s="3">
        <f t="shared" si="95"/>
        <v>3.8715596330275228</v>
      </c>
      <c r="BP31" s="3">
        <f t="shared" si="95"/>
        <v>1.7045454545454546</v>
      </c>
      <c r="BQ31" s="3">
        <f>SUM(BQ5:BQ7,BQ11)/SUM(BQ18:BQ20,BQ24)</f>
        <v>6.5555555555555554</v>
      </c>
      <c r="BR31" s="3">
        <f t="shared" si="95"/>
        <v>2.5652173913043477</v>
      </c>
      <c r="BS31" s="3">
        <f t="shared" si="95"/>
        <v>1.5652173913043479</v>
      </c>
      <c r="BT31" s="3">
        <f t="shared" si="95"/>
        <v>3.1453287197231834</v>
      </c>
      <c r="BU31" s="3">
        <f t="shared" ref="BU31" si="105">SUM(BU5:BU7,BU11)/SUM(BU18:BU20,BU24)</f>
        <v>0.36340569495348179</v>
      </c>
      <c r="BV31" s="3">
        <f t="shared" si="95"/>
        <v>2.5760869565217392</v>
      </c>
      <c r="BW31" s="3">
        <f t="shared" si="95"/>
        <v>1.4343649946638206</v>
      </c>
      <c r="BX31" s="3">
        <f t="shared" ref="BX31:CH31" si="106">SUM(BX5:BX7,BX11)/SUM(BX18:BX20,BX24)</f>
        <v>1.1614035087719299</v>
      </c>
      <c r="BY31" s="3">
        <f t="shared" si="106"/>
        <v>1.0555555555555556</v>
      </c>
      <c r="BZ31" s="3">
        <f t="shared" si="106"/>
        <v>2.3137829912023462</v>
      </c>
      <c r="CA31" s="3">
        <f t="shared" si="106"/>
        <v>0.64</v>
      </c>
      <c r="CB31" s="3">
        <f t="shared" si="106"/>
        <v>1.5806451612903225</v>
      </c>
      <c r="CC31" s="3">
        <f t="shared" si="106"/>
        <v>0.69655724579663736</v>
      </c>
      <c r="CD31" s="3">
        <f t="shared" si="106"/>
        <v>2.0660377358490565</v>
      </c>
      <c r="CE31" s="3">
        <f t="shared" ref="CE31" si="107">SUM(CE5:CE7,CE11)/SUM(CE18:CE20,CE24)</f>
        <v>1.2898550724637681</v>
      </c>
      <c r="CF31" s="3">
        <f t="shared" si="106"/>
        <v>1.1489361702127661</v>
      </c>
      <c r="CG31" s="3">
        <f t="shared" si="106"/>
        <v>4.7777777777777777</v>
      </c>
      <c r="CH31" s="3">
        <f t="shared" si="106"/>
        <v>4.7142857142857144</v>
      </c>
      <c r="CI31" s="2"/>
    </row>
    <row r="32" spans="1:87" x14ac:dyDescent="0.2">
      <c r="A32" s="1" t="s">
        <v>45</v>
      </c>
      <c r="B32" s="3"/>
      <c r="C32" s="3">
        <f t="shared" ref="C32:BW32" si="108">C14/C27</f>
        <v>6.4516129032258063E-2</v>
      </c>
      <c r="D32" s="3">
        <f t="shared" ref="D32" si="109">D14/D27</f>
        <v>1.0445859872611465</v>
      </c>
      <c r="E32" s="3">
        <f t="shared" si="108"/>
        <v>0.80952380952380953</v>
      </c>
      <c r="F32" s="3">
        <f t="shared" si="108"/>
        <v>2.0588235294117645</v>
      </c>
      <c r="G32" s="3">
        <f t="shared" si="108"/>
        <v>1.6885245901639345</v>
      </c>
      <c r="H32" s="3">
        <f t="shared" si="108"/>
        <v>0.12374581939799331</v>
      </c>
      <c r="I32" s="3">
        <f t="shared" si="108"/>
        <v>0.87356321839080464</v>
      </c>
      <c r="J32" s="3">
        <f t="shared" si="108"/>
        <v>3.75</v>
      </c>
      <c r="K32" s="3">
        <f t="shared" si="108"/>
        <v>0.9320987654320988</v>
      </c>
      <c r="L32" s="3">
        <f t="shared" si="108"/>
        <v>1.76</v>
      </c>
      <c r="M32" s="3">
        <f t="shared" si="108"/>
        <v>1.6717557251908397</v>
      </c>
      <c r="N32" s="3">
        <f t="shared" si="108"/>
        <v>3.2758620689655173</v>
      </c>
      <c r="O32" s="3">
        <f t="shared" si="108"/>
        <v>1.2352941176470589</v>
      </c>
      <c r="P32" s="3">
        <f t="shared" ref="P32" si="110">P14/P27</f>
        <v>1.631578947368421</v>
      </c>
      <c r="Q32" s="3">
        <f t="shared" si="108"/>
        <v>1.4375</v>
      </c>
      <c r="R32" s="3">
        <f t="shared" si="108"/>
        <v>4.083333333333333</v>
      </c>
      <c r="S32" s="3">
        <f>S14/S27</f>
        <v>11.473684210526315</v>
      </c>
      <c r="T32" s="3">
        <f t="shared" si="108"/>
        <v>3.7272727272727271</v>
      </c>
      <c r="U32" s="2">
        <f t="shared" si="108"/>
        <v>0.08</v>
      </c>
      <c r="V32" s="3">
        <f t="shared" si="108"/>
        <v>7</v>
      </c>
      <c r="W32" s="3">
        <f t="shared" si="108"/>
        <v>26.333333333333332</v>
      </c>
      <c r="X32" s="3">
        <f t="shared" si="108"/>
        <v>1.7719298245614035</v>
      </c>
      <c r="Y32" s="3">
        <f t="shared" si="108"/>
        <v>0.88888888888888884</v>
      </c>
      <c r="Z32" s="3">
        <f t="shared" ref="Z32" si="111">Z14/Z27</f>
        <v>3.6</v>
      </c>
      <c r="AA32" s="3">
        <f t="shared" si="108"/>
        <v>18.125</v>
      </c>
      <c r="AB32" s="3">
        <f t="shared" si="108"/>
        <v>6.2222222222222223</v>
      </c>
      <c r="AC32" s="3">
        <f t="shared" si="108"/>
        <v>0.87341772151898733</v>
      </c>
      <c r="AD32" s="3">
        <f t="shared" si="108"/>
        <v>7.75</v>
      </c>
      <c r="AE32" s="3">
        <f t="shared" si="108"/>
        <v>1.5526315789473684</v>
      </c>
      <c r="AF32" s="3">
        <f t="shared" si="108"/>
        <v>2.4500000000000002</v>
      </c>
      <c r="AG32" s="3">
        <f t="shared" si="108"/>
        <v>0.66666666666666663</v>
      </c>
      <c r="AH32" s="3">
        <f t="shared" si="108"/>
        <v>2.3380281690140845</v>
      </c>
      <c r="AI32" s="3">
        <f t="shared" si="108"/>
        <v>3.4285714285714284</v>
      </c>
      <c r="AJ32" s="3">
        <f t="shared" si="108"/>
        <v>3.0606060606060606</v>
      </c>
      <c r="AK32" s="3">
        <f t="shared" si="108"/>
        <v>0.36551724137931035</v>
      </c>
      <c r="AL32" s="3">
        <f t="shared" si="108"/>
        <v>1.2857142857142858</v>
      </c>
      <c r="AM32" s="3">
        <f t="shared" si="108"/>
        <v>1.7105263157894737</v>
      </c>
      <c r="AN32" s="3">
        <f t="shared" ref="AN32:AO32" si="112">AN14/AN27</f>
        <v>7.6923076923076927E-2</v>
      </c>
      <c r="AO32" s="3">
        <f t="shared" si="112"/>
        <v>0</v>
      </c>
      <c r="AP32" s="3">
        <f t="shared" si="108"/>
        <v>0.84615384615384615</v>
      </c>
      <c r="AQ32" s="3">
        <f t="shared" si="108"/>
        <v>2.8695652173913042</v>
      </c>
      <c r="AR32" s="3">
        <f t="shared" si="108"/>
        <v>0.23834196891191708</v>
      </c>
      <c r="AS32" s="3">
        <f t="shared" si="108"/>
        <v>1.9918699186991871</v>
      </c>
      <c r="AT32" s="3">
        <f t="shared" si="108"/>
        <v>1.0859375</v>
      </c>
      <c r="AU32" s="3">
        <f t="shared" si="108"/>
        <v>5.1724137931034484</v>
      </c>
      <c r="AV32" s="3">
        <f t="shared" si="108"/>
        <v>1.4335664335664335</v>
      </c>
      <c r="AW32" s="3">
        <f t="shared" si="108"/>
        <v>0.29545454545454547</v>
      </c>
      <c r="AX32" s="3">
        <f t="shared" ref="AX32" si="113">AX14/AX27</f>
        <v>3.8928571428571428</v>
      </c>
      <c r="AY32" s="3">
        <f t="shared" si="108"/>
        <v>1.4814814814814814</v>
      </c>
      <c r="AZ32" s="3">
        <f t="shared" si="108"/>
        <v>1.6990291262135921</v>
      </c>
      <c r="BA32" s="3">
        <f t="shared" ref="BA32" si="114">BA14/BA27</f>
        <v>1.6666666666666667</v>
      </c>
      <c r="BB32" s="3">
        <f t="shared" si="108"/>
        <v>3.2264150943396226</v>
      </c>
      <c r="BC32" s="3">
        <f t="shared" ref="BC32" si="115">BC14/BC27</f>
        <v>5</v>
      </c>
      <c r="BD32" s="3">
        <f t="shared" ref="BD32" si="116">BD14/BD27</f>
        <v>1.4210526315789473</v>
      </c>
      <c r="BE32" s="3">
        <f t="shared" si="108"/>
        <v>1.3050847457627119</v>
      </c>
      <c r="BF32" s="3">
        <f t="shared" si="108"/>
        <v>1</v>
      </c>
      <c r="BG32" s="3" t="e">
        <f t="shared" si="108"/>
        <v>#DIV/0!</v>
      </c>
      <c r="BH32" s="3">
        <f t="shared" si="108"/>
        <v>0.74230769230769234</v>
      </c>
      <c r="BI32" s="3">
        <f t="shared" si="108"/>
        <v>3.6744186046511627</v>
      </c>
      <c r="BJ32" s="3">
        <f t="shared" ref="BJ32" si="117">BJ14/BJ27</f>
        <v>0.19444444444444445</v>
      </c>
      <c r="BK32" s="3">
        <f t="shared" si="108"/>
        <v>1.1350242446848191</v>
      </c>
      <c r="BL32" s="3">
        <f t="shared" si="108"/>
        <v>4.6341463414634143</v>
      </c>
      <c r="BM32" s="3">
        <f t="shared" si="108"/>
        <v>1.08</v>
      </c>
      <c r="BN32" s="3">
        <f t="shared" si="108"/>
        <v>0.42857142857142855</v>
      </c>
      <c r="BO32" s="3">
        <f t="shared" si="108"/>
        <v>3.8715596330275228</v>
      </c>
      <c r="BP32" s="3">
        <f t="shared" si="108"/>
        <v>1.7045454545454546</v>
      </c>
      <c r="BQ32" s="3">
        <f>BQ14/BQ27</f>
        <v>6</v>
      </c>
      <c r="BR32" s="3">
        <f t="shared" si="108"/>
        <v>1.9</v>
      </c>
      <c r="BS32" s="3">
        <f t="shared" si="108"/>
        <v>1.5652173913043479</v>
      </c>
      <c r="BT32" s="3">
        <f t="shared" si="108"/>
        <v>3.1453287197231834</v>
      </c>
      <c r="BU32" s="3">
        <f t="shared" ref="BU32" si="118">BU14/BU27</f>
        <v>0.36340569495348179</v>
      </c>
      <c r="BV32" s="3">
        <f t="shared" si="108"/>
        <v>1.4781609195402299</v>
      </c>
      <c r="BW32" s="3">
        <f t="shared" si="108"/>
        <v>1.4343649946638206</v>
      </c>
      <c r="BX32" s="3">
        <f t="shared" ref="BX32:CH32" si="119">BX14/BX27</f>
        <v>0.87476635514018697</v>
      </c>
      <c r="BY32" s="3">
        <f t="shared" si="119"/>
        <v>1.0555555555555556</v>
      </c>
      <c r="BZ32" s="3">
        <f t="shared" si="119"/>
        <v>1.5990825688073393</v>
      </c>
      <c r="CA32" s="3">
        <f t="shared" si="119"/>
        <v>0.64</v>
      </c>
      <c r="CB32" s="3">
        <f t="shared" si="119"/>
        <v>1.5806451612903225</v>
      </c>
      <c r="CC32" s="3">
        <f t="shared" si="119"/>
        <v>0.68824127414435787</v>
      </c>
      <c r="CD32" s="3">
        <f t="shared" si="119"/>
        <v>2.0660377358490565</v>
      </c>
      <c r="CE32" s="3">
        <f t="shared" ref="CE32" si="120">CE14/CE27</f>
        <v>1.2898550724637681</v>
      </c>
      <c r="CF32" s="3">
        <f t="shared" si="119"/>
        <v>1.1489361702127661</v>
      </c>
      <c r="CG32" s="3">
        <f t="shared" si="119"/>
        <v>4.7777777777777777</v>
      </c>
      <c r="CH32" s="3">
        <f t="shared" si="119"/>
        <v>4.7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 t="shared" si="121"/>
        <v>#DIV/0!</v>
      </c>
      <c r="AN34" s="3" t="e">
        <f t="shared" ref="AN34:AO34" si="125">(AN6/AN33)*100</f>
        <v>#DIV/0!</v>
      </c>
      <c r="AO34" s="3" t="e">
        <f t="shared" si="125"/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 t="shared" si="134"/>
        <v>#DIV/0!</v>
      </c>
      <c r="AN35" s="3" t="e">
        <f t="shared" ref="AN35:AO35" si="138">(SUM(AN5:AN7,AN11)/AN33)*100</f>
        <v>#DIV/0!</v>
      </c>
      <c r="AO35" s="3" t="e">
        <f t="shared" si="138"/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 t="shared" si="147"/>
        <v>#DIV/0!</v>
      </c>
      <c r="AN36" s="3" t="e">
        <f t="shared" ref="AN36:AO36" si="151">(AN19/AN33)*100</f>
        <v>#DIV/0!</v>
      </c>
      <c r="AO36" s="3" t="e">
        <f t="shared" si="151"/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 t="shared" si="160"/>
        <v>#DIV/0!</v>
      </c>
      <c r="AN37" s="3" t="e">
        <f t="shared" ref="AN37:AO37" si="164">(SUM(AN18:AN19,AN24)/AN33)*100</f>
        <v>#DIV/0!</v>
      </c>
      <c r="AO37" s="3" t="e">
        <f t="shared" si="164"/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>
        <f t="shared" ref="C38:BW38" si="173">(SUM(C5:C7,C11)/C14)*100</f>
        <v>100</v>
      </c>
      <c r="D38" s="10">
        <f t="shared" ref="D38" si="174">(SUM(D5:D7,D11)/D14)*100</f>
        <v>100</v>
      </c>
      <c r="E38" s="10">
        <f t="shared" si="173"/>
        <v>100</v>
      </c>
      <c r="F38" s="10">
        <f t="shared" si="173"/>
        <v>100</v>
      </c>
      <c r="G38" s="10">
        <f t="shared" si="173"/>
        <v>74.757281553398059</v>
      </c>
      <c r="H38" s="10">
        <f t="shared" si="173"/>
        <v>100</v>
      </c>
      <c r="I38" s="10">
        <f t="shared" si="173"/>
        <v>100</v>
      </c>
      <c r="J38" s="10">
        <f t="shared" si="173"/>
        <v>70.952380952380949</v>
      </c>
      <c r="K38" s="10">
        <f t="shared" si="173"/>
        <v>100</v>
      </c>
      <c r="L38" s="10">
        <f t="shared" si="173"/>
        <v>80.681818181818173</v>
      </c>
      <c r="M38" s="10">
        <f t="shared" si="173"/>
        <v>100</v>
      </c>
      <c r="N38" s="10">
        <f t="shared" si="173"/>
        <v>100</v>
      </c>
      <c r="O38" s="10">
        <f t="shared" si="173"/>
        <v>79.047619047619051</v>
      </c>
      <c r="P38" s="10">
        <f t="shared" ref="P38" si="175">(SUM(P5:P7,P11)/P14)*100</f>
        <v>100</v>
      </c>
      <c r="Q38" s="10">
        <f t="shared" si="173"/>
        <v>100</v>
      </c>
      <c r="R38" s="10">
        <f t="shared" si="173"/>
        <v>100</v>
      </c>
      <c r="S38" s="10">
        <f>(SUM(S5:S7,S11)/S14)*100</f>
        <v>100</v>
      </c>
      <c r="T38" s="10">
        <f t="shared" si="173"/>
        <v>100</v>
      </c>
      <c r="U38" s="2">
        <f t="shared" si="173"/>
        <v>100</v>
      </c>
      <c r="V38" s="10">
        <f t="shared" si="173"/>
        <v>100</v>
      </c>
      <c r="W38" s="10">
        <f t="shared" si="173"/>
        <v>100</v>
      </c>
      <c r="X38" s="10">
        <f t="shared" si="173"/>
        <v>100</v>
      </c>
      <c r="Y38" s="10">
        <f t="shared" si="173"/>
        <v>100</v>
      </c>
      <c r="Z38" s="10">
        <f t="shared" ref="Z38" si="176">(SUM(Z5:Z7,Z11)/Z14)*100</f>
        <v>100</v>
      </c>
      <c r="AA38" s="10">
        <f t="shared" si="173"/>
        <v>100</v>
      </c>
      <c r="AB38" s="10">
        <f t="shared" si="173"/>
        <v>100</v>
      </c>
      <c r="AC38" s="10">
        <f t="shared" si="173"/>
        <v>100</v>
      </c>
      <c r="AD38" s="10">
        <f t="shared" si="173"/>
        <v>100</v>
      </c>
      <c r="AE38" s="10">
        <f t="shared" si="173"/>
        <v>100</v>
      </c>
      <c r="AF38" s="10">
        <f t="shared" si="173"/>
        <v>100</v>
      </c>
      <c r="AG38" s="10">
        <f t="shared" si="173"/>
        <v>100</v>
      </c>
      <c r="AH38" s="10">
        <f t="shared" si="173"/>
        <v>89.759036144578303</v>
      </c>
      <c r="AI38" s="10">
        <f t="shared" si="173"/>
        <v>86.111111111111114</v>
      </c>
      <c r="AJ38" s="10">
        <f t="shared" si="173"/>
        <v>87.128712871287135</v>
      </c>
      <c r="AK38" s="10">
        <f t="shared" si="173"/>
        <v>100</v>
      </c>
      <c r="AL38" s="10">
        <f t="shared" si="173"/>
        <v>100</v>
      </c>
      <c r="AM38" s="10">
        <f t="shared" si="173"/>
        <v>100</v>
      </c>
      <c r="AN38" s="10">
        <f t="shared" ref="AN38:AO38" si="177">(SUM(AN5:AN7,AN11)/AN14)*100</f>
        <v>100</v>
      </c>
      <c r="AO38" s="10" t="e">
        <f t="shared" si="177"/>
        <v>#DIV/0!</v>
      </c>
      <c r="AP38" s="10">
        <f t="shared" si="173"/>
        <v>100</v>
      </c>
      <c r="AQ38" s="10">
        <f t="shared" si="173"/>
        <v>98.484848484848484</v>
      </c>
      <c r="AR38" s="10">
        <f t="shared" si="173"/>
        <v>69.565217391304344</v>
      </c>
      <c r="AS38" s="10">
        <f t="shared" si="173"/>
        <v>100</v>
      </c>
      <c r="AT38" s="10">
        <f t="shared" si="173"/>
        <v>51.942446043165468</v>
      </c>
      <c r="AU38" s="10">
        <f t="shared" si="173"/>
        <v>84.666666666666671</v>
      </c>
      <c r="AV38" s="10">
        <f t="shared" si="173"/>
        <v>69.756097560975604</v>
      </c>
      <c r="AW38" s="10">
        <f t="shared" si="173"/>
        <v>100</v>
      </c>
      <c r="AX38" s="10">
        <f t="shared" ref="AX38" si="178">(SUM(AX5:AX7,AX11)/AX14)*100</f>
        <v>100</v>
      </c>
      <c r="AY38" s="10">
        <f t="shared" si="173"/>
        <v>100</v>
      </c>
      <c r="AZ38" s="10">
        <f t="shared" si="173"/>
        <v>100</v>
      </c>
      <c r="BA38" s="10">
        <f t="shared" ref="BA38" si="179">(SUM(BA5:BA7,BA11)/BA14)*100</f>
        <v>100</v>
      </c>
      <c r="BB38" s="10">
        <f t="shared" si="173"/>
        <v>100</v>
      </c>
      <c r="BC38" s="10">
        <f t="shared" ref="BC38" si="180">(SUM(BC5:BC7,BC11)/BC14)*100</f>
        <v>100</v>
      </c>
      <c r="BD38" s="10">
        <f t="shared" ref="BD38" si="181">(SUM(BD5:BD7,BD11)/BD14)*100</f>
        <v>100</v>
      </c>
      <c r="BE38" s="10">
        <f t="shared" si="173"/>
        <v>100</v>
      </c>
      <c r="BF38" s="10">
        <f t="shared" si="173"/>
        <v>100</v>
      </c>
      <c r="BG38" s="10" t="e">
        <f t="shared" si="173"/>
        <v>#DIV/0!</v>
      </c>
      <c r="BH38" s="10">
        <f t="shared" si="173"/>
        <v>59.067357512953365</v>
      </c>
      <c r="BI38" s="10">
        <f t="shared" si="173"/>
        <v>100</v>
      </c>
      <c r="BJ38" s="10">
        <f t="shared" ref="BJ38" si="182">(SUM(BJ5:BJ7,BJ11)/BJ14)*100</f>
        <v>100</v>
      </c>
      <c r="BK38" s="10">
        <f t="shared" si="173"/>
        <v>78.705225106802502</v>
      </c>
      <c r="BL38" s="10">
        <f t="shared" si="173"/>
        <v>82.631578947368425</v>
      </c>
      <c r="BM38" s="10">
        <f t="shared" si="173"/>
        <v>100</v>
      </c>
      <c r="BN38" s="10">
        <f t="shared" si="173"/>
        <v>100</v>
      </c>
      <c r="BO38" s="10">
        <f t="shared" si="173"/>
        <v>100</v>
      </c>
      <c r="BP38" s="10">
        <f t="shared" si="173"/>
        <v>100</v>
      </c>
      <c r="BQ38" s="10">
        <f>(SUM(BQ5:BQ7,BQ11)/BQ14)*100</f>
        <v>93.650793650793645</v>
      </c>
      <c r="BR38" s="10">
        <f t="shared" si="173"/>
        <v>88.721804511278194</v>
      </c>
      <c r="BS38" s="10">
        <f t="shared" si="173"/>
        <v>100</v>
      </c>
      <c r="BT38" s="10">
        <f t="shared" si="173"/>
        <v>100</v>
      </c>
      <c r="BU38" s="10">
        <f t="shared" ref="BU38" si="183">(SUM(BU5:BU7,BU11)/BU14)*100</f>
        <v>100</v>
      </c>
      <c r="BV38" s="10">
        <f t="shared" si="173"/>
        <v>73.716951788491443</v>
      </c>
      <c r="BW38" s="10">
        <f t="shared" si="173"/>
        <v>100</v>
      </c>
      <c r="BX38" s="10">
        <f t="shared" ref="BX38:CH38" si="184">(SUM(BX5:BX7,BX11)/BX14)*100</f>
        <v>70.726495726495727</v>
      </c>
      <c r="BY38" s="10">
        <f t="shared" si="184"/>
        <v>100</v>
      </c>
      <c r="BZ38" s="10">
        <f t="shared" si="184"/>
        <v>45.266781411359723</v>
      </c>
      <c r="CA38" s="10">
        <f t="shared" si="184"/>
        <v>100</v>
      </c>
      <c r="CB38" s="10">
        <f t="shared" si="184"/>
        <v>100</v>
      </c>
      <c r="CC38" s="10">
        <f t="shared" si="184"/>
        <v>42.836041358936484</v>
      </c>
      <c r="CD38" s="10">
        <f t="shared" si="184"/>
        <v>100</v>
      </c>
      <c r="CE38" s="10">
        <f t="shared" ref="CE38" si="185">(SUM(CE5:CE7,CE11)/CE14)*100</f>
        <v>100</v>
      </c>
      <c r="CF38" s="10">
        <f t="shared" si="184"/>
        <v>100</v>
      </c>
      <c r="CG38" s="10">
        <f t="shared" si="184"/>
        <v>100</v>
      </c>
      <c r="CH38" s="10">
        <f t="shared" si="184"/>
        <v>70.212765957446805</v>
      </c>
      <c r="CI38" s="2"/>
    </row>
    <row r="39" spans="1:87" x14ac:dyDescent="0.2">
      <c r="A39" s="2" t="s">
        <v>56</v>
      </c>
      <c r="B39" s="10"/>
      <c r="C39" s="10">
        <f t="shared" ref="C39:BW39" si="186">(SUM(C18:C20,C24)/C27)*100</f>
        <v>100</v>
      </c>
      <c r="D39" s="10">
        <f t="shared" ref="D39" si="187">(SUM(D18:D20,D24)/D27)*100</f>
        <v>100</v>
      </c>
      <c r="E39" s="10">
        <f t="shared" si="186"/>
        <v>100</v>
      </c>
      <c r="F39" s="10">
        <f t="shared" si="186"/>
        <v>100</v>
      </c>
      <c r="G39" s="10">
        <f t="shared" si="186"/>
        <v>95.081967213114751</v>
      </c>
      <c r="H39" s="10">
        <f t="shared" si="186"/>
        <v>100</v>
      </c>
      <c r="I39" s="10">
        <f t="shared" si="186"/>
        <v>100</v>
      </c>
      <c r="J39" s="10">
        <f t="shared" si="186"/>
        <v>100</v>
      </c>
      <c r="K39" s="10">
        <f t="shared" si="186"/>
        <v>100</v>
      </c>
      <c r="L39" s="10">
        <f t="shared" si="186"/>
        <v>98</v>
      </c>
      <c r="M39" s="10">
        <f t="shared" si="186"/>
        <v>100</v>
      </c>
      <c r="N39" s="10">
        <f t="shared" si="186"/>
        <v>100</v>
      </c>
      <c r="O39" s="10">
        <f t="shared" si="186"/>
        <v>88.235294117647058</v>
      </c>
      <c r="P39" s="10">
        <f t="shared" ref="P39" si="188">(SUM(P18:P20,P24)/P27)*100</f>
        <v>100</v>
      </c>
      <c r="Q39" s="10">
        <f t="shared" si="186"/>
        <v>100</v>
      </c>
      <c r="R39" s="10">
        <f t="shared" si="186"/>
        <v>100</v>
      </c>
      <c r="S39" s="10">
        <f>(SUM(S18:S20,S24)/S27)*100</f>
        <v>100</v>
      </c>
      <c r="T39" s="10">
        <f t="shared" si="186"/>
        <v>100</v>
      </c>
      <c r="U39" s="2">
        <f t="shared" si="186"/>
        <v>100</v>
      </c>
      <c r="V39" s="10">
        <f t="shared" si="186"/>
        <v>100</v>
      </c>
      <c r="W39" s="10">
        <f t="shared" si="186"/>
        <v>100</v>
      </c>
      <c r="X39" s="10">
        <f t="shared" si="186"/>
        <v>100</v>
      </c>
      <c r="Y39" s="10">
        <f t="shared" si="186"/>
        <v>100</v>
      </c>
      <c r="Z39" s="10">
        <f t="shared" ref="Z39" si="189">(SUM(Z18:Z20,Z24)/Z27)*100</f>
        <v>100</v>
      </c>
      <c r="AA39" s="10">
        <f t="shared" si="186"/>
        <v>100</v>
      </c>
      <c r="AB39" s="10">
        <f t="shared" si="186"/>
        <v>100</v>
      </c>
      <c r="AC39" s="10">
        <f t="shared" si="186"/>
        <v>100</v>
      </c>
      <c r="AD39" s="10">
        <f t="shared" si="186"/>
        <v>100</v>
      </c>
      <c r="AE39" s="10">
        <f t="shared" si="186"/>
        <v>100</v>
      </c>
      <c r="AF39" s="10">
        <f t="shared" si="186"/>
        <v>100</v>
      </c>
      <c r="AG39" s="10">
        <f t="shared" si="186"/>
        <v>100</v>
      </c>
      <c r="AH39" s="10">
        <f t="shared" si="186"/>
        <v>100</v>
      </c>
      <c r="AI39" s="10">
        <f t="shared" si="186"/>
        <v>100</v>
      </c>
      <c r="AJ39" s="10">
        <f t="shared" si="186"/>
        <v>96.969696969696969</v>
      </c>
      <c r="AK39" s="10">
        <f t="shared" si="186"/>
        <v>100</v>
      </c>
      <c r="AL39" s="10">
        <f t="shared" si="186"/>
        <v>100</v>
      </c>
      <c r="AM39" s="10">
        <f t="shared" si="186"/>
        <v>100</v>
      </c>
      <c r="AN39" s="10">
        <f t="shared" ref="AN39:AO39" si="190">(SUM(AN18:AN20,AN24)/AN27)*100</f>
        <v>100</v>
      </c>
      <c r="AO39" s="10">
        <f t="shared" si="190"/>
        <v>100</v>
      </c>
      <c r="AP39" s="10">
        <f t="shared" si="186"/>
        <v>100</v>
      </c>
      <c r="AQ39" s="10">
        <f t="shared" si="186"/>
        <v>82.608695652173907</v>
      </c>
      <c r="AR39" s="10">
        <f t="shared" si="186"/>
        <v>75.647668393782382</v>
      </c>
      <c r="AS39" s="10">
        <f t="shared" si="186"/>
        <v>100</v>
      </c>
      <c r="AT39" s="10">
        <f t="shared" si="186"/>
        <v>38.4375</v>
      </c>
      <c r="AU39" s="10">
        <f t="shared" si="186"/>
        <v>79.310344827586206</v>
      </c>
      <c r="AV39" s="10">
        <f t="shared" si="186"/>
        <v>65.034965034965026</v>
      </c>
      <c r="AW39" s="10">
        <f t="shared" si="186"/>
        <v>100</v>
      </c>
      <c r="AX39" s="10">
        <f t="shared" ref="AX39" si="191">(SUM(AX18:AX20,AX24)/AX27)*100</f>
        <v>100</v>
      </c>
      <c r="AY39" s="10">
        <f t="shared" si="186"/>
        <v>100</v>
      </c>
      <c r="AZ39" s="10">
        <f t="shared" si="186"/>
        <v>100</v>
      </c>
      <c r="BA39" s="10">
        <f t="shared" ref="BA39" si="192">(SUM(BA18:BA20,BA24)/BA27)*100</f>
        <v>100</v>
      </c>
      <c r="BB39" s="10">
        <f t="shared" si="186"/>
        <v>100</v>
      </c>
      <c r="BC39" s="10">
        <f t="shared" ref="BC39" si="193">(SUM(BC18:BC20,BC24)/BC27)*100</f>
        <v>100</v>
      </c>
      <c r="BD39" s="10">
        <f t="shared" ref="BD39" si="194">(SUM(BD18:BD20,BD24)/BD27)*100</f>
        <v>100</v>
      </c>
      <c r="BE39" s="10">
        <f t="shared" si="186"/>
        <v>100</v>
      </c>
      <c r="BF39" s="10">
        <f t="shared" si="186"/>
        <v>100</v>
      </c>
      <c r="BG39" s="10" t="e">
        <f t="shared" si="186"/>
        <v>#DIV/0!</v>
      </c>
      <c r="BH39" s="10">
        <f t="shared" si="186"/>
        <v>80.769230769230774</v>
      </c>
      <c r="BI39" s="10">
        <f t="shared" si="186"/>
        <v>100</v>
      </c>
      <c r="BJ39" s="10">
        <f t="shared" ref="BJ39" si="195">(SUM(BJ18:BJ20,BJ24)/BJ27)*100</f>
        <v>100</v>
      </c>
      <c r="BK39" s="10">
        <f t="shared" si="186"/>
        <v>86.83327116747482</v>
      </c>
      <c r="BL39" s="10">
        <f t="shared" si="186"/>
        <v>80.487804878048792</v>
      </c>
      <c r="BM39" s="10">
        <f t="shared" si="186"/>
        <v>100</v>
      </c>
      <c r="BN39" s="10">
        <f t="shared" si="186"/>
        <v>100</v>
      </c>
      <c r="BO39" s="10">
        <f t="shared" si="186"/>
        <v>100</v>
      </c>
      <c r="BP39" s="10">
        <f t="shared" si="186"/>
        <v>100</v>
      </c>
      <c r="BQ39" s="10">
        <f>(SUM(BQ18:BQ20,BQ24)/BQ27)*100</f>
        <v>85.714285714285708</v>
      </c>
      <c r="BR39" s="10">
        <f t="shared" si="186"/>
        <v>65.714285714285708</v>
      </c>
      <c r="BS39" s="10">
        <f t="shared" si="186"/>
        <v>100</v>
      </c>
      <c r="BT39" s="10">
        <f t="shared" si="186"/>
        <v>100</v>
      </c>
      <c r="BU39" s="10">
        <f t="shared" ref="BU39" si="196">(SUM(BU18:BU20,BU24)/BU27)*100</f>
        <v>100</v>
      </c>
      <c r="BV39" s="10">
        <f t="shared" si="186"/>
        <v>42.298850574712645</v>
      </c>
      <c r="BW39" s="10">
        <f t="shared" si="186"/>
        <v>100</v>
      </c>
      <c r="BX39" s="10">
        <f t="shared" ref="BX39:CH39" si="197">(SUM(BX18:BX20,BX24)/BX27)*100</f>
        <v>53.271028037383175</v>
      </c>
      <c r="BY39" s="10">
        <f t="shared" si="197"/>
        <v>100</v>
      </c>
      <c r="BZ39" s="10">
        <f t="shared" si="197"/>
        <v>31.284403669724771</v>
      </c>
      <c r="CA39" s="10">
        <f t="shared" si="197"/>
        <v>100</v>
      </c>
      <c r="CB39" s="10">
        <f t="shared" si="197"/>
        <v>100</v>
      </c>
      <c r="CC39" s="10">
        <f t="shared" si="197"/>
        <v>42.324635716706197</v>
      </c>
      <c r="CD39" s="10">
        <f t="shared" si="197"/>
        <v>100</v>
      </c>
      <c r="CE39" s="10">
        <f t="shared" ref="CE39" si="198">(SUM(CE18:CE20,CE24)/CE27)*100</f>
        <v>100</v>
      </c>
      <c r="CF39" s="10">
        <f t="shared" si="197"/>
        <v>100</v>
      </c>
      <c r="CG39" s="10">
        <f t="shared" si="197"/>
        <v>100</v>
      </c>
      <c r="CH39" s="10">
        <f t="shared" si="197"/>
        <v>70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J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128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[1]Sep!$T$2</f>
        <v>0</v>
      </c>
      <c r="D5" s="1"/>
      <c r="E5" s="1">
        <f>[2]Sep!$Z$2</f>
        <v>12</v>
      </c>
      <c r="F5" s="1">
        <f>[3]Sep!$R$2</f>
        <v>10</v>
      </c>
      <c r="G5" s="1">
        <f>[1]Sep!$W$2</f>
        <v>29</v>
      </c>
      <c r="H5" s="1"/>
      <c r="I5" s="1">
        <f>[4]Sep!$N$2</f>
        <v>11</v>
      </c>
      <c r="J5" s="1">
        <f>[2]Sep!$AB$2</f>
        <v>31</v>
      </c>
      <c r="K5" s="1">
        <f>[5]Sep!$X$2</f>
        <v>65</v>
      </c>
      <c r="L5" s="1">
        <f>[3]Sep!$Z$2</f>
        <v>19</v>
      </c>
      <c r="M5" s="2">
        <f>[5]Sep!$R$2</f>
        <v>48</v>
      </c>
      <c r="N5" s="1">
        <f>[3]Sep!$U$2</f>
        <v>15</v>
      </c>
      <c r="O5" s="1">
        <f>[1]Sep!$Q$2</f>
        <v>9</v>
      </c>
      <c r="P5" s="1"/>
      <c r="Q5" s="2">
        <f>[3]Sep!$V$2</f>
        <v>33</v>
      </c>
      <c r="R5" s="2">
        <f>[6]Sep!$O$2</f>
        <v>16</v>
      </c>
      <c r="S5" s="1">
        <f>[3]Sep!$S$2</f>
        <v>257</v>
      </c>
      <c r="T5" s="2">
        <f>[5]Sep!$S$2</f>
        <v>39</v>
      </c>
      <c r="U5" s="2"/>
      <c r="V5" s="2">
        <f>[1]Sep!$S$2</f>
        <v>3</v>
      </c>
      <c r="W5" s="2">
        <f>[5]Sep!$T$2</f>
        <v>19</v>
      </c>
      <c r="X5" s="2">
        <f>[6]Sep!$P$2</f>
        <v>21</v>
      </c>
      <c r="Y5" s="2">
        <f>[2]Sep!$Y$2</f>
        <v>7</v>
      </c>
      <c r="Z5" s="2">
        <f>[2]Sep!$AC$2</f>
        <v>1</v>
      </c>
      <c r="AA5" s="2">
        <f>[5]Sep!$U$2</f>
        <v>32</v>
      </c>
      <c r="AB5" s="2">
        <f>[4]Sep!$O$2</f>
        <v>12</v>
      </c>
      <c r="AC5" s="2">
        <f>[5]Sep!$V$2</f>
        <v>29</v>
      </c>
      <c r="AD5" s="2">
        <f>[5]Sep!$Y$2</f>
        <v>3</v>
      </c>
      <c r="AE5" s="2">
        <f>[5]Sep!$W$2</f>
        <v>24</v>
      </c>
      <c r="AF5" s="2">
        <f>[2]Sep!$AE$2</f>
        <v>31</v>
      </c>
      <c r="AG5" s="2">
        <f>[2]Sep!$AH$2</f>
        <v>0</v>
      </c>
      <c r="AH5" s="2">
        <f>[2]Sep!$AF$2</f>
        <v>78</v>
      </c>
      <c r="AI5" s="2">
        <f>[2]Sep!$AI$2</f>
        <v>32</v>
      </c>
      <c r="AJ5" s="2">
        <f>[2]Sep!$AG$2</f>
        <v>53</v>
      </c>
      <c r="AK5" s="2">
        <f>[2]Sep!$AA$2</f>
        <v>1</v>
      </c>
      <c r="AL5" s="2">
        <f>[6]Sep!$R$2</f>
        <v>6</v>
      </c>
      <c r="AM5" s="2">
        <f>[5]Sep!$Q$2</f>
        <v>10</v>
      </c>
      <c r="AN5" s="2"/>
      <c r="AO5" s="2"/>
      <c r="AP5" s="2"/>
      <c r="AQ5" s="2">
        <f>[3]Sep!$W$2</f>
        <v>47</v>
      </c>
      <c r="AR5" s="2">
        <f>[4]Sep!$P$2</f>
        <v>2</v>
      </c>
      <c r="AS5" s="2">
        <f>[3]Sep!$Y$2</f>
        <v>71</v>
      </c>
      <c r="AT5" s="2">
        <f>[8]Sep!$S$2</f>
        <v>78</v>
      </c>
      <c r="AU5" s="2">
        <f>[1]Sep!$Z$2</f>
        <v>26</v>
      </c>
      <c r="AV5" s="2">
        <f>[2]Sep!$AD$2</f>
        <v>18</v>
      </c>
      <c r="AW5" s="2">
        <f>[1]Sep!$V$2</f>
        <v>4</v>
      </c>
      <c r="AX5" s="2">
        <f>[2]Sep!$AK$2</f>
        <v>26</v>
      </c>
      <c r="AY5" s="2">
        <f>[2]Sep!$AJ$2</f>
        <v>3</v>
      </c>
      <c r="AZ5" s="2">
        <f>[2]Sep!$AO$2</f>
        <v>47</v>
      </c>
      <c r="BA5" s="2">
        <f>[3]Sep!$Q$2</f>
        <v>4</v>
      </c>
      <c r="BB5" s="2">
        <f>[3]Sep!$X$2</f>
        <v>41</v>
      </c>
      <c r="BC5" s="2"/>
      <c r="BD5" s="2">
        <f>[2]Sep!$AL$2</f>
        <v>3</v>
      </c>
      <c r="BE5" s="2">
        <f>[2]Sep!$AM$2</f>
        <v>16</v>
      </c>
      <c r="BF5" s="2">
        <f>[2]Sep!$AN$2</f>
        <v>6</v>
      </c>
      <c r="BG5" s="2"/>
      <c r="BH5" s="2"/>
      <c r="BI5" s="2">
        <f>[3]Sep!$T$2</f>
        <v>29</v>
      </c>
      <c r="BJ5" s="2"/>
      <c r="BK5" s="2"/>
      <c r="BL5" s="2">
        <f>[6]Sep!$N$2</f>
        <v>24</v>
      </c>
      <c r="BM5" s="2"/>
      <c r="BN5" s="2">
        <f>[6]Sep!$S$2</f>
        <v>1</v>
      </c>
      <c r="BO5" s="2">
        <f>[6]Sep!$Q$2</f>
        <v>47</v>
      </c>
      <c r="BP5" s="2">
        <f>[1]Sep!$X$2</f>
        <v>16</v>
      </c>
      <c r="BQ5" s="2">
        <f>[1]Sep!$U$2</f>
        <v>9</v>
      </c>
      <c r="BR5" s="2">
        <f>[4]Sep!$Q$2</f>
        <v>16</v>
      </c>
      <c r="BS5" s="2">
        <f>[6]Sep!$T$2</f>
        <v>2</v>
      </c>
      <c r="BT5" s="2">
        <f>[1]Sep!$Y$2</f>
        <v>62</v>
      </c>
      <c r="BU5" s="2"/>
      <c r="BV5" s="1">
        <f>[1]Sep!$R$2</f>
        <v>106</v>
      </c>
      <c r="BW5" s="2">
        <f>[8]Sep!$N$2</f>
        <v>654</v>
      </c>
      <c r="BX5" s="2">
        <f>[8]Sep!$O$2</f>
        <v>126</v>
      </c>
      <c r="BY5" s="2">
        <f>[8]Sep!$P$2</f>
        <v>55</v>
      </c>
      <c r="BZ5" s="2">
        <f>[8]Sep!$Q$2</f>
        <v>251</v>
      </c>
      <c r="CA5" s="2">
        <f>[8]Sep!$R$2</f>
        <v>9</v>
      </c>
      <c r="CB5" s="2">
        <f>[8]Sep!$T$2</f>
        <v>175</v>
      </c>
      <c r="CC5" s="2"/>
      <c r="CD5" s="2">
        <f>[5]Sep!$Z$2</f>
        <v>82</v>
      </c>
      <c r="CE5" s="2"/>
      <c r="CF5" s="2">
        <f>[4]Sep!$M$2</f>
        <v>7</v>
      </c>
      <c r="CG5" s="2">
        <f>[2]Sep!$AP$2</f>
        <v>26</v>
      </c>
      <c r="CH5" s="2">
        <f>[4]Sep!$R$2</f>
        <v>16</v>
      </c>
      <c r="CI5" s="2">
        <f>SUM(C5:CH5)</f>
        <v>3061</v>
      </c>
    </row>
    <row r="6" spans="1:90" x14ac:dyDescent="0.2">
      <c r="A6" s="1" t="s">
        <v>24</v>
      </c>
      <c r="B6" s="1"/>
      <c r="C6" s="1">
        <f>[1]Sep!$H$2</f>
        <v>6</v>
      </c>
      <c r="D6" s="1">
        <f>[9]Sep!$E$1</f>
        <v>180</v>
      </c>
      <c r="E6" s="2">
        <f>[2]Sep!$F$2</f>
        <v>46</v>
      </c>
      <c r="F6" s="2">
        <f>[3]Sep!$F$2</f>
        <v>52</v>
      </c>
      <c r="G6" s="1">
        <f>[1]Sep!$K$2</f>
        <v>63</v>
      </c>
      <c r="H6" s="1">
        <f>[10]Sep!$E$2</f>
        <v>334</v>
      </c>
      <c r="I6" s="1">
        <f>[4]Sep!$F$2</f>
        <v>69</v>
      </c>
      <c r="J6" s="1">
        <f>[2]Sep!$H$2</f>
        <v>123</v>
      </c>
      <c r="K6" s="1">
        <f>[5]Sep!$L$2</f>
        <v>169</v>
      </c>
      <c r="L6" s="1">
        <f>[3]Sep!$N$2</f>
        <v>47</v>
      </c>
      <c r="M6" s="2">
        <f>[5]Sep!$F$2</f>
        <v>140</v>
      </c>
      <c r="N6" s="1">
        <f>[3]Sep!$I$2</f>
        <v>46</v>
      </c>
      <c r="O6" s="1">
        <f>[1]Sep!$E$2</f>
        <v>42</v>
      </c>
      <c r="P6" s="1">
        <f>[11]Sep!$E$1</f>
        <v>143</v>
      </c>
      <c r="Q6" s="2">
        <f>[3]Sep!$J$2</f>
        <v>88</v>
      </c>
      <c r="R6" s="2">
        <f>[6]Sep!$F$2</f>
        <v>136</v>
      </c>
      <c r="S6" s="1">
        <f>[3]Sep!$G$2</f>
        <v>141</v>
      </c>
      <c r="T6" s="2">
        <f>[5]Sep!$G$2</f>
        <v>157</v>
      </c>
      <c r="U6" s="2">
        <f>[12]Sep!$E$2</f>
        <v>1</v>
      </c>
      <c r="V6" s="2">
        <f>[1]Sep!$G$2</f>
        <v>109</v>
      </c>
      <c r="W6" s="2">
        <f>[5]Sep!$H$2</f>
        <v>61</v>
      </c>
      <c r="X6" s="2">
        <f>[6]Sep!$G$2</f>
        <v>101</v>
      </c>
      <c r="Y6" s="2">
        <f>[2]Sep!$F$2</f>
        <v>46</v>
      </c>
      <c r="Z6" s="2">
        <f>[2]Sep!$I$2</f>
        <v>4</v>
      </c>
      <c r="AA6" s="2">
        <f>[5]Sep!$I$2</f>
        <v>78</v>
      </c>
      <c r="AB6" s="2">
        <f>[4]Sep!$G$2</f>
        <v>28</v>
      </c>
      <c r="AC6" s="2">
        <f>[5]Sep!$J$2</f>
        <v>118</v>
      </c>
      <c r="AD6" s="2">
        <f>[5]Sep!$M$2</f>
        <v>21</v>
      </c>
      <c r="AE6" s="2">
        <f>[5]Sep!$K$2</f>
        <v>67</v>
      </c>
      <c r="AF6" s="2">
        <f>[2]Sep!$K$2</f>
        <v>76</v>
      </c>
      <c r="AG6" s="2">
        <f>[2]Sep!$N$2</f>
        <v>2</v>
      </c>
      <c r="AH6" s="2">
        <f>[2]Sep!$L$2</f>
        <v>55</v>
      </c>
      <c r="AI6" s="2">
        <f>[2]Sep!$O$2</f>
        <v>48</v>
      </c>
      <c r="AJ6" s="2">
        <f>[2]Sep!$M$2</f>
        <v>31</v>
      </c>
      <c r="AK6" s="2">
        <f>[2]Sep!$G$2</f>
        <v>32</v>
      </c>
      <c r="AL6" s="2">
        <f>[6]Sep!$I$2</f>
        <v>47</v>
      </c>
      <c r="AM6" s="2">
        <f>[5]Sep!$E$2</f>
        <v>38</v>
      </c>
      <c r="AN6" s="2">
        <f>[12]Sep!$G$2</f>
        <v>2</v>
      </c>
      <c r="AO6" s="2">
        <f>[12]Sep!$H$2</f>
        <v>0</v>
      </c>
      <c r="AP6" s="2">
        <f>[13]Sep!$E$1</f>
        <v>393</v>
      </c>
      <c r="AQ6" s="2">
        <f>[3]Sep!$K$2</f>
        <v>126</v>
      </c>
      <c r="AR6" s="2">
        <f>[4]Sep!$H$2</f>
        <v>27</v>
      </c>
      <c r="AS6" s="2">
        <f>[3]Sep!$M$2</f>
        <v>393</v>
      </c>
      <c r="AT6" s="2">
        <f>[8]Sep!$J$2</f>
        <v>173</v>
      </c>
      <c r="AU6" s="2">
        <f>[1]Sep!$N$2</f>
        <v>92</v>
      </c>
      <c r="AV6" s="2">
        <f>[2]Sep!$J$2</f>
        <v>96</v>
      </c>
      <c r="AW6" s="2">
        <f>[1]Sep!$J$2</f>
        <v>10</v>
      </c>
      <c r="AX6" s="2">
        <f>[2]Sep!$Q$2</f>
        <v>71</v>
      </c>
      <c r="AY6" s="2">
        <f>[2]Sep!$P$2</f>
        <v>23</v>
      </c>
      <c r="AZ6" s="2">
        <f>[2]Sep!$U$2</f>
        <v>158</v>
      </c>
      <c r="BA6" s="2">
        <f>[3]Sep!$E$2</f>
        <v>33</v>
      </c>
      <c r="BB6" s="2">
        <f>[3]Sep!$L$2</f>
        <v>136</v>
      </c>
      <c r="BC6" s="2">
        <f>[14]Sep!$E$1</f>
        <v>8</v>
      </c>
      <c r="BD6" s="2">
        <f>[2]Sep!$R$2</f>
        <v>22</v>
      </c>
      <c r="BE6" s="2">
        <f>[2]Sep!$S$2</f>
        <v>68</v>
      </c>
      <c r="BF6" s="2">
        <f>[2]Sep!$T$2</f>
        <v>19</v>
      </c>
      <c r="BG6" s="2">
        <f>[15]Sep!$E$1</f>
        <v>640</v>
      </c>
      <c r="BH6" s="2">
        <f>[16]Sep!$E$1</f>
        <v>99</v>
      </c>
      <c r="BI6" s="2">
        <f>[3]Sep!$H$2</f>
        <v>92</v>
      </c>
      <c r="BJ6" s="2">
        <f>[17]Sep!$E$1</f>
        <v>40</v>
      </c>
      <c r="BK6" s="2">
        <f>[10]Sep!$F$2</f>
        <v>2216</v>
      </c>
      <c r="BL6" s="2">
        <f>[6]Sep!$E$2</f>
        <v>138</v>
      </c>
      <c r="BM6" s="2">
        <f>[12]Sep!$F$2</f>
        <v>63</v>
      </c>
      <c r="BN6" s="2">
        <f>[6]Sep!$J$2</f>
        <v>14</v>
      </c>
      <c r="BO6" s="2">
        <f>[6]Sep!$H$2</f>
        <v>351</v>
      </c>
      <c r="BP6" s="2">
        <f>[1]Sep!$L$2</f>
        <v>50</v>
      </c>
      <c r="BQ6" s="2">
        <f>[1]Sep!$I$2</f>
        <v>92</v>
      </c>
      <c r="BR6" s="2">
        <f>[4]Sep!$I$2</f>
        <v>83</v>
      </c>
      <c r="BS6" s="2">
        <f>[6]Sep!$K$2</f>
        <v>48</v>
      </c>
      <c r="BT6" s="2">
        <f>[1]Sep!$M$2</f>
        <v>544</v>
      </c>
      <c r="BU6" s="2">
        <f>[18]Sep!$E$1</f>
        <v>1093</v>
      </c>
      <c r="BV6" s="1">
        <f>[1]Sep!$F$2</f>
        <v>413</v>
      </c>
      <c r="BW6" s="2">
        <f>[8]Sep!$E$2</f>
        <v>942</v>
      </c>
      <c r="BX6" s="2">
        <f>[8]Sep!$F$2</f>
        <v>44</v>
      </c>
      <c r="BY6" s="2">
        <f>[8]Sep!$G$2</f>
        <v>12</v>
      </c>
      <c r="BZ6" s="2">
        <f>[8]Sep!$H$2</f>
        <v>484</v>
      </c>
      <c r="CA6" s="2">
        <f>[8]Sep!$I$2</f>
        <v>10</v>
      </c>
      <c r="CB6" s="2">
        <f>[8]Sep!$K$2</f>
        <v>287</v>
      </c>
      <c r="CC6" s="2">
        <f>[19]Sep!$E$1</f>
        <v>904</v>
      </c>
      <c r="CD6" s="2">
        <f>[5]Sep!$N$2</f>
        <v>385</v>
      </c>
      <c r="CE6" s="2">
        <f>[20]Sep!$E$1</f>
        <v>522</v>
      </c>
      <c r="CF6" s="2">
        <f>[4]Sep!$E$2</f>
        <v>42</v>
      </c>
      <c r="CG6" s="2">
        <f>[2]Sep!$V$2</f>
        <v>55</v>
      </c>
      <c r="CH6" s="2">
        <f>[4]Sep!$J$2</f>
        <v>111</v>
      </c>
      <c r="CI6" s="2">
        <f>SUM(C6:CH6)</f>
        <v>14569</v>
      </c>
    </row>
    <row r="7" spans="1:90" x14ac:dyDescent="0.2">
      <c r="A7" s="1" t="s">
        <v>25</v>
      </c>
      <c r="B7" s="1"/>
      <c r="C7" s="2">
        <f>[21]Sep!$B$13</f>
        <v>0</v>
      </c>
      <c r="D7" s="2">
        <f>[22]Sep!$B$13</f>
        <v>0</v>
      </c>
      <c r="E7" s="2">
        <f>[23]Sep!$B$13</f>
        <v>0</v>
      </c>
      <c r="F7" s="2">
        <f>[24]Sep!$B$13</f>
        <v>0</v>
      </c>
      <c r="G7" s="1">
        <f>[25]Sep!$B$13</f>
        <v>0</v>
      </c>
      <c r="H7" s="1">
        <f>[26]Sep!$B$13</f>
        <v>0</v>
      </c>
      <c r="I7" s="1">
        <f>[27]Sep!$B$13</f>
        <v>0</v>
      </c>
      <c r="J7" s="1">
        <f>[28]Sep!$B$13</f>
        <v>4</v>
      </c>
      <c r="K7" s="1">
        <f>[29]Sep!$B$13</f>
        <v>0</v>
      </c>
      <c r="L7" s="1">
        <f>[30]Sep!$B$13</f>
        <v>0</v>
      </c>
      <c r="M7" s="2">
        <f>[31]Sep!$B$13</f>
        <v>0</v>
      </c>
      <c r="N7" s="2">
        <f>[32]Sep!$B$13</f>
        <v>0</v>
      </c>
      <c r="O7" s="2">
        <f>[33]Sep!$B$13</f>
        <v>1</v>
      </c>
      <c r="P7" s="2">
        <f>[34]Sep!$B$13</f>
        <v>0</v>
      </c>
      <c r="Q7" s="2">
        <f>[35]Sep!$B$13</f>
        <v>0</v>
      </c>
      <c r="R7" s="2">
        <f>[36]Sep!$B$13</f>
        <v>0</v>
      </c>
      <c r="S7" s="1">
        <f>[37]Sep!$B$13</f>
        <v>0</v>
      </c>
      <c r="T7" s="2">
        <f>[38]Sep!$B$13</f>
        <v>0</v>
      </c>
      <c r="U7" s="2">
        <f>[39]Sep!$B$13</f>
        <v>0</v>
      </c>
      <c r="V7" s="2">
        <f>[40]Sep!$B$13</f>
        <v>0</v>
      </c>
      <c r="W7" s="2">
        <f>[41]Sep!$B$13</f>
        <v>0</v>
      </c>
      <c r="X7" s="2">
        <f>[42]Sep!$B$13</f>
        <v>0</v>
      </c>
      <c r="Y7" s="2">
        <f>[43]Sep!$B$13</f>
        <v>0</v>
      </c>
      <c r="Z7" s="2">
        <f>[44]Sep!$B$13</f>
        <v>0</v>
      </c>
      <c r="AA7" s="2">
        <f>[45]Sep!$B$13</f>
        <v>0</v>
      </c>
      <c r="AB7" s="2">
        <f>[46]Sep!$B$13</f>
        <v>0</v>
      </c>
      <c r="AC7" s="2">
        <f>[47]Sep!$B$13</f>
        <v>0</v>
      </c>
      <c r="AD7" s="2">
        <f>[48]Sep!$B$13</f>
        <v>0</v>
      </c>
      <c r="AE7" s="2">
        <f>[49]Sep!$B$13</f>
        <v>0</v>
      </c>
      <c r="AF7" s="2">
        <f>[50]Sep!$B$13</f>
        <v>0</v>
      </c>
      <c r="AG7" s="2">
        <f>[51]Sep!$B$13</f>
        <v>0</v>
      </c>
      <c r="AH7" s="2">
        <f>[52]Sep!$B$13</f>
        <v>0</v>
      </c>
      <c r="AI7" s="2">
        <f>[53]Sep!$B$13</f>
        <v>0</v>
      </c>
      <c r="AJ7" s="2">
        <f>[54]Sep!$B$13</f>
        <v>0</v>
      </c>
      <c r="AK7" s="2">
        <f>[55]Sep!$B$13</f>
        <v>0</v>
      </c>
      <c r="AL7" s="2">
        <f>[56]Sep!$B$13</f>
        <v>0</v>
      </c>
      <c r="AM7" s="2">
        <f>[57]Sep!$B$13</f>
        <v>0</v>
      </c>
      <c r="AN7" s="2">
        <f>[58]Sep!$B$13</f>
        <v>0</v>
      </c>
      <c r="AO7" s="2">
        <f>[59]Sep!$B$13</f>
        <v>0</v>
      </c>
      <c r="AP7" s="2">
        <f>[60]Sep!$B$13</f>
        <v>0</v>
      </c>
      <c r="AQ7" s="2">
        <f>[61]Sep!$B$13</f>
        <v>3</v>
      </c>
      <c r="AR7" s="2">
        <f>[62]Sep!$B$13</f>
        <v>0</v>
      </c>
      <c r="AS7" s="2">
        <f>[63]Sep!$B$13</f>
        <v>0</v>
      </c>
      <c r="AT7" s="2">
        <f>[64]Sep!$B$13</f>
        <v>1</v>
      </c>
      <c r="AU7" s="2">
        <f>[65]Sep!$B$13</f>
        <v>1</v>
      </c>
      <c r="AV7" s="2">
        <f>[66]Sep!$B$13</f>
        <v>2</v>
      </c>
      <c r="AW7" s="2">
        <f>[67]Sep!$B$13</f>
        <v>0</v>
      </c>
      <c r="AX7" s="2">
        <f>[68]Sep!$B$13</f>
        <v>0</v>
      </c>
      <c r="AY7" s="2">
        <f>[69]Sep!$B$13</f>
        <v>0</v>
      </c>
      <c r="AZ7" s="2">
        <f>[70]Sep!$B$13</f>
        <v>0</v>
      </c>
      <c r="BA7" s="2">
        <f>[71]Sep!$B$13</f>
        <v>0</v>
      </c>
      <c r="BB7" s="2">
        <f>[72]Sep!$B$13</f>
        <v>0</v>
      </c>
      <c r="BC7" s="2">
        <f>[73]Sep!$B$13</f>
        <v>0</v>
      </c>
      <c r="BD7" s="2">
        <f>[74]Sep!$B$13</f>
        <v>0</v>
      </c>
      <c r="BE7" s="2">
        <f>[75]Sep!$B$13</f>
        <v>0</v>
      </c>
      <c r="BF7" s="2">
        <f>[76]Sep!$B$13</f>
        <v>0</v>
      </c>
      <c r="BG7" s="2">
        <f>[77]Sep!$B$13</f>
        <v>0</v>
      </c>
      <c r="BH7" s="2">
        <f>[78]Sep!$B$13</f>
        <v>3</v>
      </c>
      <c r="BI7" s="2">
        <f>[79]Sep!$B$13</f>
        <v>0</v>
      </c>
      <c r="BJ7" s="2">
        <f>[80]Sep!$B$13</f>
        <v>0</v>
      </c>
      <c r="BK7" s="2">
        <f>[81]Sep!$B$13</f>
        <v>1</v>
      </c>
      <c r="BL7" s="2">
        <f>[82]Sep!$B$13</f>
        <v>5</v>
      </c>
      <c r="BM7" s="2">
        <f>[83]Sep!$B$13</f>
        <v>0</v>
      </c>
      <c r="BN7" s="2">
        <f>[84]Sep!$B$13</f>
        <v>0</v>
      </c>
      <c r="BO7" s="2">
        <f>[85]Sep!$B$13</f>
        <v>0</v>
      </c>
      <c r="BP7" s="2">
        <f>[86]Sep!$B$13</f>
        <v>0</v>
      </c>
      <c r="BQ7" s="2">
        <f>[87]Sep!$B$13</f>
        <v>0</v>
      </c>
      <c r="BR7" s="2">
        <f>[88]Sep!$B$13</f>
        <v>3</v>
      </c>
      <c r="BS7" s="2">
        <f>[89]Sep!$B$13</f>
        <v>0</v>
      </c>
      <c r="BT7" s="2">
        <f>[90]Sep!$B$13</f>
        <v>0</v>
      </c>
      <c r="BU7" s="2">
        <f>[91]Sep!$B$13</f>
        <v>0</v>
      </c>
      <c r="BV7" s="1">
        <f>[92]Sep!$B$13</f>
        <v>3</v>
      </c>
      <c r="BW7" s="2">
        <f>[93]Sep!$B$13</f>
        <v>0</v>
      </c>
      <c r="BX7" s="2">
        <f>[94]Sep!$B$13</f>
        <v>0</v>
      </c>
      <c r="BY7" s="2">
        <f>[95]Sep!$B$13</f>
        <v>0</v>
      </c>
      <c r="BZ7" s="2">
        <f>[96]Sep!$B$13</f>
        <v>0</v>
      </c>
      <c r="CA7" s="2">
        <f>[97]Sep!$B$13</f>
        <v>0</v>
      </c>
      <c r="CB7" s="2">
        <f>[98]Sep!$B$13</f>
        <v>0</v>
      </c>
      <c r="CC7" s="2">
        <f>[99]Sep!$B$13</f>
        <v>18</v>
      </c>
      <c r="CD7" s="2">
        <f>[100]Sep!$B$13</f>
        <v>0</v>
      </c>
      <c r="CE7" s="2">
        <f>[101]Sep!$B$13</f>
        <v>0</v>
      </c>
      <c r="CF7" s="2">
        <f>[102]Sep!$B$13</f>
        <v>0</v>
      </c>
      <c r="CG7" s="2">
        <f>[103]Sep!$B$13</f>
        <v>0</v>
      </c>
      <c r="CH7" s="2">
        <f>[104]Sep!$B$13</f>
        <v>0</v>
      </c>
      <c r="CI7" s="2">
        <f>SUM(C7:CH7)</f>
        <v>45</v>
      </c>
    </row>
    <row r="8" spans="1:90" x14ac:dyDescent="0.2">
      <c r="A8" s="1" t="s">
        <v>26</v>
      </c>
      <c r="B8" s="1"/>
      <c r="C8" s="2">
        <f>[21]Sep!$B$14</f>
        <v>0</v>
      </c>
      <c r="D8" s="2">
        <f>[22]Sep!$B$14</f>
        <v>0</v>
      </c>
      <c r="E8" s="1">
        <f>[23]Sep!$B$14</f>
        <v>0</v>
      </c>
      <c r="F8" s="1">
        <f>[24]Sep!$B$14</f>
        <v>0</v>
      </c>
      <c r="G8" s="1">
        <f>[25]Sep!$B$14</f>
        <v>0</v>
      </c>
      <c r="H8" s="1">
        <f>[26]Sep!$B$14</f>
        <v>0</v>
      </c>
      <c r="I8" s="1">
        <f>[27]Sep!$B$14</f>
        <v>0</v>
      </c>
      <c r="J8" s="1">
        <f>[28]Sep!$B$14</f>
        <v>48</v>
      </c>
      <c r="K8" s="1">
        <f>[29]Sep!$B$14</f>
        <v>0</v>
      </c>
      <c r="L8" s="1">
        <f>[30]Sep!$B$14</f>
        <v>20</v>
      </c>
      <c r="M8" s="2">
        <f>[31]Sep!$B$14</f>
        <v>0</v>
      </c>
      <c r="N8" s="2">
        <f>[32]Sep!$B$14</f>
        <v>0</v>
      </c>
      <c r="O8" s="2">
        <f>[33]Sep!$B$14</f>
        <v>16</v>
      </c>
      <c r="P8" s="2">
        <f>[34]Sep!$B$14</f>
        <v>0</v>
      </c>
      <c r="Q8" s="2">
        <f>[35]Sep!$B$14</f>
        <v>0</v>
      </c>
      <c r="R8" s="2">
        <f>[36]Sep!$B$14</f>
        <v>0</v>
      </c>
      <c r="S8" s="1">
        <f>[37]Sep!$B$14</f>
        <v>0</v>
      </c>
      <c r="T8" s="2">
        <f>[38]Sep!$B$14</f>
        <v>0</v>
      </c>
      <c r="U8" s="2">
        <f>[39]Sep!$B$14</f>
        <v>0</v>
      </c>
      <c r="V8" s="2">
        <f>[40]Sep!$B$14</f>
        <v>0</v>
      </c>
      <c r="W8" s="2">
        <f>[41]Sep!$B$14</f>
        <v>0</v>
      </c>
      <c r="X8" s="2">
        <f>[42]Sep!$B$14</f>
        <v>0</v>
      </c>
      <c r="Y8" s="2">
        <f>[43]Sep!$B$14</f>
        <v>0</v>
      </c>
      <c r="Z8" s="2">
        <f>[44]Sep!$B$14</f>
        <v>0</v>
      </c>
      <c r="AA8" s="2">
        <f>[45]Sep!$B$14</f>
        <v>0</v>
      </c>
      <c r="AB8" s="2">
        <f>[46]Sep!$B$14</f>
        <v>0</v>
      </c>
      <c r="AC8" s="2">
        <f>[47]Sep!$B$14</f>
        <v>0</v>
      </c>
      <c r="AD8" s="2">
        <f>[48]Sep!$B$14</f>
        <v>0</v>
      </c>
      <c r="AE8" s="2">
        <f>[49]Sep!$B$14</f>
        <v>0</v>
      </c>
      <c r="AF8" s="2">
        <f>[50]Sep!$B$14</f>
        <v>0</v>
      </c>
      <c r="AG8" s="2">
        <f>[51]Sep!$B$14</f>
        <v>0</v>
      </c>
      <c r="AH8" s="2">
        <f>[52]Sep!$B$14</f>
        <v>14</v>
      </c>
      <c r="AI8" s="2">
        <f>[53]Sep!$B$14</f>
        <v>11</v>
      </c>
      <c r="AJ8" s="2">
        <f>[54]Sep!$B$14</f>
        <v>15</v>
      </c>
      <c r="AK8" s="2">
        <f>[55]Sep!$B$14</f>
        <v>0</v>
      </c>
      <c r="AL8" s="2">
        <f>[56]Sep!$B$14</f>
        <v>0</v>
      </c>
      <c r="AM8" s="2">
        <f>[57]Sep!$B$14</f>
        <v>0</v>
      </c>
      <c r="AN8" s="2">
        <f>[58]Sep!$B$14</f>
        <v>0</v>
      </c>
      <c r="AO8" s="2">
        <f>[59]Sep!$B$14</f>
        <v>0</v>
      </c>
      <c r="AP8" s="2">
        <f>[60]Sep!$B$14</f>
        <v>0</v>
      </c>
      <c r="AQ8" s="2">
        <f>[61]Sep!$B$14</f>
        <v>3</v>
      </c>
      <c r="AR8" s="2">
        <f>[62]Sep!$B$14</f>
        <v>7</v>
      </c>
      <c r="AS8" s="2">
        <f>[63]Sep!$B$14</f>
        <v>0</v>
      </c>
      <c r="AT8" s="2">
        <f>[64]Sep!$B$14</f>
        <v>26</v>
      </c>
      <c r="AU8" s="2">
        <f>[65]Sep!$B$14</f>
        <v>27</v>
      </c>
      <c r="AV8" s="2">
        <f>[66]Sep!$B$14</f>
        <v>34</v>
      </c>
      <c r="AW8" s="2">
        <f>[67]Sep!$B$14</f>
        <v>0</v>
      </c>
      <c r="AX8" s="2">
        <f>[68]Sep!$B$14</f>
        <v>0</v>
      </c>
      <c r="AY8" s="2">
        <f>[69]Sep!$B$14</f>
        <v>0</v>
      </c>
      <c r="AZ8" s="2">
        <f>[70]Sep!$B$14</f>
        <v>0</v>
      </c>
      <c r="BA8" s="2">
        <f>[71]Sep!$B$14</f>
        <v>0</v>
      </c>
      <c r="BB8" s="2">
        <f>[72]Sep!$B$14</f>
        <v>0</v>
      </c>
      <c r="BC8" s="2">
        <f>[73]Sep!$B$14</f>
        <v>0</v>
      </c>
      <c r="BD8" s="2">
        <f>[74]Sep!$B$14</f>
        <v>0</v>
      </c>
      <c r="BE8" s="2">
        <f>[75]Sep!$B$14</f>
        <v>0</v>
      </c>
      <c r="BF8" s="2">
        <f>[76]Sep!$B$14</f>
        <v>0</v>
      </c>
      <c r="BG8" s="2">
        <f>[77]Sep!$B$14</f>
        <v>0</v>
      </c>
      <c r="BH8" s="2">
        <f>[78]Sep!$B$14</f>
        <v>75</v>
      </c>
      <c r="BI8" s="2">
        <f>[79]Sep!$B$14</f>
        <v>0</v>
      </c>
      <c r="BJ8" s="2">
        <f>[80]Sep!$B$14</f>
        <v>0</v>
      </c>
      <c r="BK8" s="2">
        <f>[81]Sep!$B$14</f>
        <v>579</v>
      </c>
      <c r="BL8" s="2">
        <f>[82]Sep!$B$14</f>
        <v>36</v>
      </c>
      <c r="BM8" s="2">
        <f>[83]Sep!$B$14</f>
        <v>0</v>
      </c>
      <c r="BN8" s="2">
        <f>[84]Sep!$B$14</f>
        <v>0</v>
      </c>
      <c r="BO8" s="2">
        <f>[85]Sep!$B$14</f>
        <v>0</v>
      </c>
      <c r="BP8" s="2">
        <f>[86]Sep!$B$14</f>
        <v>0</v>
      </c>
      <c r="BQ8" s="2">
        <f>[87]Sep!$B$14</f>
        <v>9</v>
      </c>
      <c r="BR8" s="2">
        <f>[88]Sep!$B$14</f>
        <v>20</v>
      </c>
      <c r="BS8" s="2">
        <f>[89]Sep!$B$14</f>
        <v>0</v>
      </c>
      <c r="BT8" s="2">
        <f>[90]Sep!$B$14</f>
        <v>0</v>
      </c>
      <c r="BU8" s="2">
        <f>[91]Sep!$B$14</f>
        <v>0</v>
      </c>
      <c r="BV8" s="1">
        <f>[92]Sep!$B$14</f>
        <v>170</v>
      </c>
      <c r="BW8" s="2">
        <f>[93]Sep!$B$14</f>
        <v>0</v>
      </c>
      <c r="BX8" s="2">
        <f>[94]Sep!$B$14</f>
        <v>1</v>
      </c>
      <c r="BY8" s="2">
        <f>[95]Sep!$B$14</f>
        <v>0</v>
      </c>
      <c r="BZ8" s="2">
        <f>[96]Sep!$B$14</f>
        <v>0</v>
      </c>
      <c r="CA8" s="2">
        <f>[97]Sep!$B$14</f>
        <v>0</v>
      </c>
      <c r="CB8" s="2">
        <f>[98]Sep!$B$14</f>
        <v>0</v>
      </c>
      <c r="CC8" s="2">
        <f>[99]Sep!$B$14</f>
        <v>623</v>
      </c>
      <c r="CD8" s="2">
        <f>[100]Sep!$B$14</f>
        <v>0</v>
      </c>
      <c r="CE8" s="2">
        <f>[101]Sep!$B$14</f>
        <v>0</v>
      </c>
      <c r="CF8" s="2">
        <f>[102]Sep!$B$14</f>
        <v>0</v>
      </c>
      <c r="CG8" s="2">
        <f>[103]Sep!$B$14</f>
        <v>0</v>
      </c>
      <c r="CH8" s="2">
        <f>[104]Sep!$B$14</f>
        <v>33</v>
      </c>
      <c r="CI8" s="2">
        <f>SUM(C8:CH8)</f>
        <v>1767</v>
      </c>
    </row>
    <row r="9" spans="1:90" x14ac:dyDescent="0.2">
      <c r="A9" s="1" t="s">
        <v>27</v>
      </c>
      <c r="B9" s="1"/>
      <c r="C9" s="1">
        <f t="shared" ref="C9:AT9" si="0">SUM(C5:C8)</f>
        <v>6</v>
      </c>
      <c r="D9" s="1">
        <f t="shared" si="0"/>
        <v>180</v>
      </c>
      <c r="E9" s="1">
        <f t="shared" si="0"/>
        <v>58</v>
      </c>
      <c r="F9" s="1">
        <f t="shared" si="0"/>
        <v>62</v>
      </c>
      <c r="G9" s="1">
        <f t="shared" si="0"/>
        <v>92</v>
      </c>
      <c r="H9" s="1">
        <f t="shared" si="0"/>
        <v>334</v>
      </c>
      <c r="I9" s="1">
        <f t="shared" si="0"/>
        <v>80</v>
      </c>
      <c r="J9" s="1">
        <f t="shared" si="0"/>
        <v>206</v>
      </c>
      <c r="K9" s="1">
        <f t="shared" si="0"/>
        <v>234</v>
      </c>
      <c r="L9" s="1">
        <f t="shared" si="0"/>
        <v>86</v>
      </c>
      <c r="M9" s="1">
        <f t="shared" si="0"/>
        <v>188</v>
      </c>
      <c r="N9" s="1">
        <f t="shared" si="0"/>
        <v>61</v>
      </c>
      <c r="O9" s="1">
        <f t="shared" si="0"/>
        <v>68</v>
      </c>
      <c r="P9" s="1">
        <f t="shared" si="0"/>
        <v>143</v>
      </c>
      <c r="Q9" s="1">
        <f t="shared" si="0"/>
        <v>121</v>
      </c>
      <c r="R9" s="1">
        <f t="shared" si="0"/>
        <v>152</v>
      </c>
      <c r="S9" s="1">
        <f>SUM(S5:S8)</f>
        <v>398</v>
      </c>
      <c r="T9" s="1">
        <f t="shared" si="0"/>
        <v>196</v>
      </c>
      <c r="U9" s="1">
        <f t="shared" si="0"/>
        <v>1</v>
      </c>
      <c r="V9" s="1">
        <f t="shared" si="0"/>
        <v>112</v>
      </c>
      <c r="W9" s="1">
        <f t="shared" si="0"/>
        <v>80</v>
      </c>
      <c r="X9" s="1">
        <f t="shared" si="0"/>
        <v>122</v>
      </c>
      <c r="Y9" s="1">
        <f t="shared" si="0"/>
        <v>53</v>
      </c>
      <c r="Z9" s="1">
        <f t="shared" si="0"/>
        <v>5</v>
      </c>
      <c r="AA9" s="1">
        <f t="shared" si="0"/>
        <v>110</v>
      </c>
      <c r="AB9" s="1">
        <f t="shared" si="0"/>
        <v>40</v>
      </c>
      <c r="AC9" s="1">
        <f t="shared" si="0"/>
        <v>147</v>
      </c>
      <c r="AD9" s="1">
        <f t="shared" si="0"/>
        <v>24</v>
      </c>
      <c r="AE9" s="1">
        <f t="shared" si="0"/>
        <v>91</v>
      </c>
      <c r="AF9" s="1">
        <f t="shared" si="0"/>
        <v>107</v>
      </c>
      <c r="AG9" s="1">
        <f t="shared" si="0"/>
        <v>2</v>
      </c>
      <c r="AH9" s="1">
        <f t="shared" si="0"/>
        <v>147</v>
      </c>
      <c r="AI9" s="1">
        <f t="shared" si="0"/>
        <v>91</v>
      </c>
      <c r="AJ9" s="1">
        <f t="shared" si="0"/>
        <v>99</v>
      </c>
      <c r="AK9" s="1">
        <f t="shared" si="0"/>
        <v>33</v>
      </c>
      <c r="AL9" s="1">
        <f t="shared" si="0"/>
        <v>53</v>
      </c>
      <c r="AM9" s="1">
        <f>SUM(AM5:AM8)</f>
        <v>48</v>
      </c>
      <c r="AN9" s="1">
        <f t="shared" si="0"/>
        <v>2</v>
      </c>
      <c r="AO9" s="1">
        <f t="shared" ref="AO9" si="1">SUM(AO5:AO8)</f>
        <v>0</v>
      </c>
      <c r="AP9" s="1">
        <f t="shared" si="0"/>
        <v>393</v>
      </c>
      <c r="AQ9" s="1">
        <f t="shared" si="0"/>
        <v>179</v>
      </c>
      <c r="AR9" s="1">
        <f t="shared" si="0"/>
        <v>36</v>
      </c>
      <c r="AS9" s="1">
        <f t="shared" si="0"/>
        <v>464</v>
      </c>
      <c r="AT9" s="1">
        <f t="shared" si="0"/>
        <v>278</v>
      </c>
      <c r="AU9" s="1">
        <f t="shared" ref="AU9:BA9" si="2">SUM(AU5:AU8)</f>
        <v>146</v>
      </c>
      <c r="AV9" s="1">
        <f t="shared" si="2"/>
        <v>150</v>
      </c>
      <c r="AW9" s="1">
        <f t="shared" si="2"/>
        <v>14</v>
      </c>
      <c r="AX9" s="1">
        <f t="shared" si="2"/>
        <v>97</v>
      </c>
      <c r="AY9" s="1">
        <f t="shared" si="2"/>
        <v>26</v>
      </c>
      <c r="AZ9" s="1">
        <f t="shared" si="2"/>
        <v>205</v>
      </c>
      <c r="BA9" s="1">
        <f t="shared" si="2"/>
        <v>37</v>
      </c>
      <c r="BB9" s="1">
        <f t="shared" ref="BB9:BG9" si="3">SUM(BB5:BB8)</f>
        <v>177</v>
      </c>
      <c r="BC9" s="1">
        <f t="shared" si="3"/>
        <v>8</v>
      </c>
      <c r="BD9" s="1">
        <f t="shared" ref="BD9" si="4">SUM(BD5:BD8)</f>
        <v>25</v>
      </c>
      <c r="BE9" s="1">
        <f t="shared" si="3"/>
        <v>84</v>
      </c>
      <c r="BF9" s="1">
        <f t="shared" si="3"/>
        <v>25</v>
      </c>
      <c r="BG9" s="1">
        <f t="shared" si="3"/>
        <v>640</v>
      </c>
      <c r="BH9" s="1">
        <f t="shared" ref="BH9:BM9" si="5">SUM(BH5:BH8)</f>
        <v>177</v>
      </c>
      <c r="BI9" s="1">
        <f t="shared" si="5"/>
        <v>121</v>
      </c>
      <c r="BJ9" s="1">
        <f t="shared" si="5"/>
        <v>40</v>
      </c>
      <c r="BK9" s="1">
        <f t="shared" si="5"/>
        <v>2796</v>
      </c>
      <c r="BL9" s="1">
        <f t="shared" si="5"/>
        <v>203</v>
      </c>
      <c r="BM9" s="1">
        <f t="shared" si="5"/>
        <v>63</v>
      </c>
      <c r="BN9" s="1">
        <f t="shared" ref="BN9:CC9" si="6">SUM(BN5:BN8)</f>
        <v>15</v>
      </c>
      <c r="BO9" s="1">
        <f t="shared" si="6"/>
        <v>398</v>
      </c>
      <c r="BP9" s="1">
        <f t="shared" si="6"/>
        <v>66</v>
      </c>
      <c r="BQ9" s="1">
        <f>SUM(BQ5:BQ8)</f>
        <v>110</v>
      </c>
      <c r="BR9" s="1">
        <f t="shared" si="6"/>
        <v>122</v>
      </c>
      <c r="BS9" s="1">
        <f t="shared" si="6"/>
        <v>50</v>
      </c>
      <c r="BT9" s="1">
        <f t="shared" si="6"/>
        <v>606</v>
      </c>
      <c r="BU9" s="1">
        <f t="shared" ref="BU9" si="7">SUM(BU5:BU8)</f>
        <v>1093</v>
      </c>
      <c r="BV9" s="1">
        <f t="shared" si="6"/>
        <v>692</v>
      </c>
      <c r="BW9" s="1">
        <f t="shared" si="6"/>
        <v>1596</v>
      </c>
      <c r="BX9" s="1">
        <f t="shared" si="6"/>
        <v>171</v>
      </c>
      <c r="BY9" s="1">
        <f t="shared" si="6"/>
        <v>67</v>
      </c>
      <c r="BZ9" s="1">
        <f t="shared" si="6"/>
        <v>735</v>
      </c>
      <c r="CA9" s="1">
        <f t="shared" si="6"/>
        <v>19</v>
      </c>
      <c r="CB9" s="1">
        <f t="shared" si="6"/>
        <v>462</v>
      </c>
      <c r="CC9" s="1">
        <f t="shared" si="6"/>
        <v>1545</v>
      </c>
      <c r="CD9" s="1">
        <f>SUM(CD5:CD8)</f>
        <v>467</v>
      </c>
      <c r="CE9" s="1">
        <f>SUM(CE5:CE8)</f>
        <v>522</v>
      </c>
      <c r="CF9" s="1">
        <f>SUM(CF5:CF8)</f>
        <v>49</v>
      </c>
      <c r="CG9" s="1">
        <f>SUM(CG5:CG8)</f>
        <v>81</v>
      </c>
      <c r="CH9" s="1">
        <f>SUM(CH5:CH8)</f>
        <v>160</v>
      </c>
      <c r="CI9" s="2">
        <f>SUM(C9:CH9)</f>
        <v>19442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[21]Sep!$B$15</f>
        <v>0</v>
      </c>
      <c r="D11" s="2">
        <f>[22]Sep!$B$15</f>
        <v>0</v>
      </c>
      <c r="E11" s="2">
        <f>[23]Sep!$B$15</f>
        <v>0</v>
      </c>
      <c r="F11" s="2">
        <f>[24]Sep!$B$15</f>
        <v>0</v>
      </c>
      <c r="G11" s="2">
        <f>[25]Sep!$B$15</f>
        <v>0</v>
      </c>
      <c r="H11" s="2">
        <f>[26]Sep!$B$15</f>
        <v>0</v>
      </c>
      <c r="I11" s="2">
        <f>[27]Sep!$B$15</f>
        <v>0</v>
      </c>
      <c r="J11" s="1">
        <f>[28]Sep!$B$15</f>
        <v>6</v>
      </c>
      <c r="K11" s="1">
        <f>[29]Sep!$B$15</f>
        <v>0</v>
      </c>
      <c r="L11" s="1">
        <f>[30]Sep!$B$15</f>
        <v>0</v>
      </c>
      <c r="M11" s="2">
        <f>[31]Sep!$B$15</f>
        <v>0</v>
      </c>
      <c r="N11" s="2">
        <f>[32]Sep!$B$15</f>
        <v>0</v>
      </c>
      <c r="O11" s="2">
        <f>[33]Sep!$B$15</f>
        <v>7</v>
      </c>
      <c r="P11" s="2">
        <f>[34]Sep!$B$15</f>
        <v>0</v>
      </c>
      <c r="Q11" s="2">
        <f>[35]Sep!$B$15</f>
        <v>0</v>
      </c>
      <c r="R11" s="2">
        <f>[36]Sep!$B$15</f>
        <v>0</v>
      </c>
      <c r="S11" s="1">
        <f>[37]Sep!$B$15</f>
        <v>0</v>
      </c>
      <c r="T11" s="2">
        <f>[38]Sep!$B$15</f>
        <v>0</v>
      </c>
      <c r="U11" s="2">
        <f>[39]Sep!$B$15</f>
        <v>0</v>
      </c>
      <c r="V11" s="2">
        <f>[40]Sep!$B$15</f>
        <v>0</v>
      </c>
      <c r="W11" s="2">
        <f>[41]Sep!$B$15</f>
        <v>0</v>
      </c>
      <c r="X11" s="2">
        <f>[42]Sep!$B$15</f>
        <v>0</v>
      </c>
      <c r="Y11" s="2">
        <f>[43]Sep!$B$15</f>
        <v>0</v>
      </c>
      <c r="Z11" s="2">
        <f>[44]Sep!$B$15</f>
        <v>0</v>
      </c>
      <c r="AA11" s="2">
        <f>[45]Sep!$B$15</f>
        <v>0</v>
      </c>
      <c r="AB11" s="2">
        <f>[46]Sep!$B$15</f>
        <v>0</v>
      </c>
      <c r="AC11" s="2">
        <f>[47]Sep!$B$15</f>
        <v>0</v>
      </c>
      <c r="AD11" s="2">
        <f>[48]Sep!$B$15</f>
        <v>0</v>
      </c>
      <c r="AE11" s="2">
        <f>[49]Sep!$B$15</f>
        <v>0</v>
      </c>
      <c r="AF11" s="2">
        <f>[50]Sep!$B$15</f>
        <v>0</v>
      </c>
      <c r="AG11" s="2">
        <f>[51]Sep!$B$15</f>
        <v>0</v>
      </c>
      <c r="AH11" s="2">
        <f>[52]Sep!$B$15</f>
        <v>0</v>
      </c>
      <c r="AI11" s="2">
        <f>[53]Sep!$B$15</f>
        <v>1</v>
      </c>
      <c r="AJ11" s="2">
        <f>[54]Sep!$B$15</f>
        <v>0</v>
      </c>
      <c r="AK11" s="2">
        <f>[55]Sep!$B$15</f>
        <v>0</v>
      </c>
      <c r="AL11" s="2">
        <f>[56]Sep!$B$15</f>
        <v>0</v>
      </c>
      <c r="AM11" s="2">
        <f>[57]Sep!$B$15</f>
        <v>0</v>
      </c>
      <c r="AN11" s="2">
        <f>[58]Sep!$B$15</f>
        <v>0</v>
      </c>
      <c r="AO11" s="2">
        <f>[59]Sep!$B$15</f>
        <v>0</v>
      </c>
      <c r="AP11" s="2">
        <f>[60]Sep!$B$15</f>
        <v>0</v>
      </c>
      <c r="AQ11" s="2">
        <f>[61]Sep!$B$15</f>
        <v>0</v>
      </c>
      <c r="AR11" s="2">
        <f>[62]Sep!$B$15</f>
        <v>0</v>
      </c>
      <c r="AS11" s="2">
        <f>[63]Sep!$B$15</f>
        <v>0</v>
      </c>
      <c r="AT11" s="2">
        <f>[64]Sep!$B$15</f>
        <v>77</v>
      </c>
      <c r="AU11" s="2">
        <f>[65]Sep!$B$15</f>
        <v>3</v>
      </c>
      <c r="AV11" s="2">
        <f>[66]Sep!$B$15</f>
        <v>22</v>
      </c>
      <c r="AW11" s="2">
        <f>[67]Sep!$B$15</f>
        <v>0</v>
      </c>
      <c r="AX11" s="2">
        <f>[68]Sep!$B$15</f>
        <v>0</v>
      </c>
      <c r="AY11" s="2">
        <f>[69]Sep!$B$15</f>
        <v>0</v>
      </c>
      <c r="AZ11" s="2">
        <f>[70]Sep!$B$15</f>
        <v>0</v>
      </c>
      <c r="BA11" s="2">
        <f>[71]Sep!$B$15</f>
        <v>0</v>
      </c>
      <c r="BB11" s="2">
        <f>[72]Sep!$B$15</f>
        <v>0</v>
      </c>
      <c r="BC11" s="2">
        <f>[73]Sep!$B$15</f>
        <v>0</v>
      </c>
      <c r="BD11" s="2">
        <f>[74]Sep!$B$15</f>
        <v>0</v>
      </c>
      <c r="BE11" s="2">
        <f>[75]Sep!$B$15</f>
        <v>0</v>
      </c>
      <c r="BF11" s="2">
        <f>[76]Sep!$B$15</f>
        <v>0</v>
      </c>
      <c r="BG11" s="2">
        <f>[77]Sep!$B$15</f>
        <v>0</v>
      </c>
      <c r="BH11" s="2">
        <f>[78]Sep!$B$15</f>
        <v>10</v>
      </c>
      <c r="BI11" s="2">
        <f>[79]Sep!$B$15</f>
        <v>0</v>
      </c>
      <c r="BJ11" s="2">
        <f>[80]Sep!$B$15</f>
        <v>0</v>
      </c>
      <c r="BK11" s="2">
        <f>[81]Sep!$B$15</f>
        <v>0</v>
      </c>
      <c r="BL11" s="2">
        <f>[82]Sep!$B$15</f>
        <v>6</v>
      </c>
      <c r="BM11" s="2">
        <f>[83]Sep!$B$15</f>
        <v>0</v>
      </c>
      <c r="BN11" s="2">
        <f>[84]Sep!$B$15</f>
        <v>0</v>
      </c>
      <c r="BO11" s="2">
        <f>[85]Sep!$B$15</f>
        <v>0</v>
      </c>
      <c r="BP11" s="2">
        <f>[86]Sep!$B$15</f>
        <v>0</v>
      </c>
      <c r="BQ11" s="2">
        <f>[87]Sep!$B$15</f>
        <v>0</v>
      </c>
      <c r="BR11" s="2">
        <f>[88]Sep!$B$15</f>
        <v>0</v>
      </c>
      <c r="BS11" s="2">
        <f>[89]Sep!$B$15</f>
        <v>0</v>
      </c>
      <c r="BT11" s="2">
        <f>[90]Sep!$B$15</f>
        <v>0</v>
      </c>
      <c r="BU11" s="2">
        <f>[91]Sep!$B$15</f>
        <v>0</v>
      </c>
      <c r="BV11" s="2">
        <f>[92]Sep!$B$15</f>
        <v>19</v>
      </c>
      <c r="BW11" s="2">
        <f>[93]Sep!$B$15</f>
        <v>0</v>
      </c>
      <c r="BX11" s="2">
        <f>[94]Sep!$B$15</f>
        <v>168</v>
      </c>
      <c r="BY11" s="2">
        <f>[95]Sep!$B$15</f>
        <v>0</v>
      </c>
      <c r="BZ11" s="2">
        <f>[96]Sep!$B$15</f>
        <v>0</v>
      </c>
      <c r="CA11" s="2">
        <f>[97]Sep!$B$15</f>
        <v>0</v>
      </c>
      <c r="CB11" s="2">
        <f>[98]Sep!$B$15</f>
        <v>0</v>
      </c>
      <c r="CC11" s="2">
        <f>[99]Sep!$B$15</f>
        <v>69</v>
      </c>
      <c r="CD11" s="2">
        <f>[100]Sep!$B$15</f>
        <v>0</v>
      </c>
      <c r="CE11" s="2">
        <f>[101]Sep!$B$15</f>
        <v>0</v>
      </c>
      <c r="CF11" s="2">
        <f>[102]Sep!$B$15</f>
        <v>0</v>
      </c>
      <c r="CG11" s="2">
        <f>[103]Sep!$B$15</f>
        <v>0</v>
      </c>
      <c r="CH11" s="2">
        <f>[104]Sep!$B$15</f>
        <v>10</v>
      </c>
      <c r="CI11" s="2">
        <f>SUM(C11:CH11)</f>
        <v>398</v>
      </c>
    </row>
    <row r="12" spans="1:90" x14ac:dyDescent="0.2">
      <c r="A12" s="1" t="s">
        <v>30</v>
      </c>
      <c r="B12" s="1"/>
      <c r="C12" s="2">
        <f>[21]Sep!$B$16</f>
        <v>0</v>
      </c>
      <c r="D12" s="2">
        <f>[22]Sep!$B$16</f>
        <v>0</v>
      </c>
      <c r="E12" s="2">
        <f>[23]Sep!$B$16</f>
        <v>0</v>
      </c>
      <c r="F12" s="2">
        <f>[24]Sep!$B$16</f>
        <v>0</v>
      </c>
      <c r="G12" s="2">
        <f>[25]Sep!$B$16</f>
        <v>0</v>
      </c>
      <c r="H12" s="2">
        <f>[26]Sep!$B$16</f>
        <v>0</v>
      </c>
      <c r="I12" s="2">
        <f>[27]Sep!$B$16</f>
        <v>0</v>
      </c>
      <c r="J12" s="2">
        <f>[28]Sep!$B$16</f>
        <v>15</v>
      </c>
      <c r="K12" s="2">
        <f>[29]Sep!$B$16</f>
        <v>0</v>
      </c>
      <c r="L12" s="2">
        <f>[30]Sep!$B$16</f>
        <v>1</v>
      </c>
      <c r="M12" s="2">
        <f>[31]Sep!$B$16</f>
        <v>0</v>
      </c>
      <c r="N12" s="2">
        <f>[32]Sep!$B$16</f>
        <v>0</v>
      </c>
      <c r="O12" s="2">
        <f>[33]Sep!$B$16</f>
        <v>10</v>
      </c>
      <c r="P12" s="2">
        <f>[34]Sep!$B$16</f>
        <v>0</v>
      </c>
      <c r="Q12" s="2">
        <f>[35]Sep!$B$16</f>
        <v>0</v>
      </c>
      <c r="R12" s="2">
        <f>[36]Sep!$B$16</f>
        <v>0</v>
      </c>
      <c r="S12" s="1">
        <f>[37]Sep!$B$16</f>
        <v>0</v>
      </c>
      <c r="T12" s="2">
        <f>[38]Sep!$B$16</f>
        <v>0</v>
      </c>
      <c r="U12" s="2">
        <f>[39]Sep!$B$16</f>
        <v>0</v>
      </c>
      <c r="V12" s="2">
        <f>[40]Sep!$B$16</f>
        <v>0</v>
      </c>
      <c r="W12" s="2">
        <f>[41]Sep!$B$16</f>
        <v>0</v>
      </c>
      <c r="X12" s="2">
        <f>[42]Sep!$B$16</f>
        <v>0</v>
      </c>
      <c r="Y12" s="2">
        <f>[43]Sep!$B$16</f>
        <v>0</v>
      </c>
      <c r="Z12" s="2">
        <f>[44]Sep!$B$16</f>
        <v>0</v>
      </c>
      <c r="AA12" s="2">
        <f>[45]Sep!$B$16</f>
        <v>0</v>
      </c>
      <c r="AB12" s="2">
        <f>[46]Sep!$B$16</f>
        <v>0</v>
      </c>
      <c r="AC12" s="2">
        <f>[47]Sep!$B$16</f>
        <v>0</v>
      </c>
      <c r="AD12" s="2">
        <f>[48]Sep!$B$16</f>
        <v>0</v>
      </c>
      <c r="AE12" s="2">
        <f>[49]Sep!$B$16</f>
        <v>0</v>
      </c>
      <c r="AF12" s="2">
        <f>[50]Sep!$B$16</f>
        <v>0</v>
      </c>
      <c r="AG12" s="2">
        <f>[51]Sep!$B$16</f>
        <v>0</v>
      </c>
      <c r="AH12" s="2">
        <f>[52]Sep!$B$16</f>
        <v>2</v>
      </c>
      <c r="AI12" s="2">
        <f>[53]Sep!$B$16</f>
        <v>1</v>
      </c>
      <c r="AJ12" s="2">
        <f>[54]Sep!$B$16</f>
        <v>0</v>
      </c>
      <c r="AK12" s="2">
        <f>[55]Sep!$B$16</f>
        <v>0</v>
      </c>
      <c r="AL12" s="2">
        <f>[56]Sep!$B$16</f>
        <v>0</v>
      </c>
      <c r="AM12" s="2">
        <f>[57]Sep!$B$16</f>
        <v>0</v>
      </c>
      <c r="AN12" s="2">
        <f>[58]Sep!$B$16</f>
        <v>0</v>
      </c>
      <c r="AO12" s="2">
        <f>[59]Sep!$B$16</f>
        <v>0</v>
      </c>
      <c r="AP12" s="2">
        <f>[60]Sep!$B$16</f>
        <v>0</v>
      </c>
      <c r="AQ12" s="2">
        <f>[61]Sep!$B$16</f>
        <v>0</v>
      </c>
      <c r="AR12" s="2">
        <f>[62]Sep!$B$16</f>
        <v>0</v>
      </c>
      <c r="AS12" s="2">
        <f>[63]Sep!$B$16</f>
        <v>0</v>
      </c>
      <c r="AT12" s="2">
        <f>[64]Sep!$B$16</f>
        <v>349</v>
      </c>
      <c r="AU12" s="2">
        <f>[65]Sep!$B$16</f>
        <v>3</v>
      </c>
      <c r="AV12" s="2">
        <f>[66]Sep!$B$16</f>
        <v>21</v>
      </c>
      <c r="AW12" s="2">
        <f>[67]Sep!$B$16</f>
        <v>0</v>
      </c>
      <c r="AX12" s="2">
        <f>[68]Sep!$B$16</f>
        <v>0</v>
      </c>
      <c r="AY12" s="2">
        <f>[69]Sep!$B$16</f>
        <v>0</v>
      </c>
      <c r="AZ12" s="2">
        <f>[70]Sep!$B$16</f>
        <v>0</v>
      </c>
      <c r="BA12" s="2">
        <f>[71]Sep!$B$16</f>
        <v>0</v>
      </c>
      <c r="BB12" s="2">
        <f>[72]Sep!$B$16</f>
        <v>0</v>
      </c>
      <c r="BC12" s="2">
        <f>[73]Sep!$B$16</f>
        <v>0</v>
      </c>
      <c r="BD12" s="2">
        <f>[74]Sep!$B$16</f>
        <v>0</v>
      </c>
      <c r="BE12" s="2">
        <f>[75]Sep!$B$16</f>
        <v>0</v>
      </c>
      <c r="BF12" s="2">
        <f>[76]Sep!$B$16</f>
        <v>0</v>
      </c>
      <c r="BG12" s="2">
        <f>[77]Sep!$B$16</f>
        <v>0</v>
      </c>
      <c r="BH12" s="2">
        <f>[78]Sep!$B$16</f>
        <v>17</v>
      </c>
      <c r="BI12" s="2">
        <f>[79]Sep!$B$16</f>
        <v>0</v>
      </c>
      <c r="BJ12" s="2">
        <f>[80]Sep!$B$16</f>
        <v>0</v>
      </c>
      <c r="BK12" s="2">
        <f>[81]Sep!$B$16</f>
        <v>0</v>
      </c>
      <c r="BL12" s="2">
        <f>[82]Sep!$B$16</f>
        <v>1</v>
      </c>
      <c r="BM12" s="2">
        <f>[83]Sep!$B$16</f>
        <v>0</v>
      </c>
      <c r="BN12" s="2">
        <f>[84]Sep!$B$16</f>
        <v>0</v>
      </c>
      <c r="BO12" s="2">
        <f>[85]Sep!$B$16</f>
        <v>0</v>
      </c>
      <c r="BP12" s="2">
        <f>[86]Sep!$B$16</f>
        <v>0</v>
      </c>
      <c r="BQ12" s="2">
        <f>[87]Sep!$B$16</f>
        <v>2</v>
      </c>
      <c r="BR12" s="2">
        <f>[88]Sep!$B$16</f>
        <v>0</v>
      </c>
      <c r="BS12" s="2">
        <f>[89]Sep!$B$16</f>
        <v>0</v>
      </c>
      <c r="BT12" s="2">
        <f>[90]Sep!$B$16</f>
        <v>0</v>
      </c>
      <c r="BU12" s="2">
        <f>[91]Sep!$B$16</f>
        <v>0</v>
      </c>
      <c r="BV12" s="2">
        <f>[92]Sep!$B$16</f>
        <v>20</v>
      </c>
      <c r="BW12" s="2">
        <f>[93]Sep!$B$16</f>
        <v>0</v>
      </c>
      <c r="BX12" s="2">
        <f>[94]Sep!$B$16</f>
        <v>113</v>
      </c>
      <c r="BY12" s="2">
        <f>[95]Sep!$B$16</f>
        <v>0</v>
      </c>
      <c r="BZ12" s="2">
        <f>[96]Sep!$B$16</f>
        <v>0</v>
      </c>
      <c r="CA12" s="2">
        <f>[97]Sep!$B$16</f>
        <v>0</v>
      </c>
      <c r="CB12" s="2">
        <f>[98]Sep!$B$16</f>
        <v>0</v>
      </c>
      <c r="CC12" s="2">
        <f>[99]Sep!$B$16</f>
        <v>889</v>
      </c>
      <c r="CD12" s="2">
        <f>[100]Sep!$B$16</f>
        <v>0</v>
      </c>
      <c r="CE12" s="2">
        <f>[101]Sep!$B$16</f>
        <v>0</v>
      </c>
      <c r="CF12" s="2">
        <f>[102]Sep!$B$16</f>
        <v>0</v>
      </c>
      <c r="CG12" s="2">
        <f>[103]Sep!$B$16</f>
        <v>0</v>
      </c>
      <c r="CH12" s="2">
        <f>[104]Sep!$B$16</f>
        <v>4</v>
      </c>
      <c r="CI12" s="2">
        <f>SUM(C12:CH12)</f>
        <v>1448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0</v>
      </c>
      <c r="H13" s="1">
        <f t="shared" si="8"/>
        <v>0</v>
      </c>
      <c r="I13" s="1">
        <f t="shared" si="8"/>
        <v>0</v>
      </c>
      <c r="J13" s="1">
        <f t="shared" si="8"/>
        <v>21</v>
      </c>
      <c r="K13" s="1">
        <f t="shared" si="8"/>
        <v>0</v>
      </c>
      <c r="L13" s="1">
        <f t="shared" si="8"/>
        <v>1</v>
      </c>
      <c r="M13" s="1">
        <f t="shared" si="8"/>
        <v>0</v>
      </c>
      <c r="N13" s="1">
        <f t="shared" si="8"/>
        <v>0</v>
      </c>
      <c r="O13" s="1">
        <f t="shared" si="8"/>
        <v>17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2</v>
      </c>
      <c r="AI13" s="1">
        <f t="shared" si="11"/>
        <v>2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>SUM(AM11:AM12)</f>
        <v>0</v>
      </c>
      <c r="AN13" s="1">
        <f t="shared" si="11"/>
        <v>0</v>
      </c>
      <c r="AO13" s="1">
        <f t="shared" ref="AO13" si="12">SUM(AO11:AO12)</f>
        <v>0</v>
      </c>
      <c r="AP13" s="1">
        <f t="shared" si="11"/>
        <v>0</v>
      </c>
      <c r="AQ13" s="1">
        <f t="shared" si="11"/>
        <v>0</v>
      </c>
      <c r="AR13" s="1">
        <f t="shared" si="11"/>
        <v>0</v>
      </c>
      <c r="AS13" s="1">
        <f t="shared" si="11"/>
        <v>0</v>
      </c>
      <c r="AT13" s="1">
        <f t="shared" si="11"/>
        <v>426</v>
      </c>
      <c r="AU13" s="1">
        <f t="shared" ref="AU13:BA13" si="13">SUM(AU11:AU12)</f>
        <v>6</v>
      </c>
      <c r="AV13" s="1">
        <f t="shared" si="13"/>
        <v>43</v>
      </c>
      <c r="AW13" s="1">
        <f t="shared" si="13"/>
        <v>0</v>
      </c>
      <c r="AX13" s="1">
        <f t="shared" si="13"/>
        <v>0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0</v>
      </c>
      <c r="BH13" s="1">
        <f t="shared" ref="BH13:BM13" si="17">SUM(BH11:BH12)</f>
        <v>27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7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2</v>
      </c>
      <c r="BR13" s="1">
        <f t="shared" si="18"/>
        <v>0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39</v>
      </c>
      <c r="BW13" s="1">
        <f t="shared" si="18"/>
        <v>0</v>
      </c>
      <c r="BX13" s="1">
        <f t="shared" si="18"/>
        <v>281</v>
      </c>
      <c r="BY13" s="1">
        <f t="shared" si="18"/>
        <v>0</v>
      </c>
      <c r="BZ13" s="1">
        <f t="shared" si="18"/>
        <v>0</v>
      </c>
      <c r="CA13" s="1">
        <f t="shared" si="18"/>
        <v>0</v>
      </c>
      <c r="CB13" s="1">
        <f t="shared" si="18"/>
        <v>0</v>
      </c>
      <c r="CC13" s="1">
        <f t="shared" si="18"/>
        <v>958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14</v>
      </c>
      <c r="CI13" s="2">
        <f>SUM(C13:CH13)</f>
        <v>1846</v>
      </c>
    </row>
    <row r="14" spans="1:90" x14ac:dyDescent="0.2">
      <c r="A14" s="1" t="s">
        <v>52</v>
      </c>
      <c r="B14" s="1"/>
      <c r="C14" s="1">
        <f t="shared" ref="C14:AB14" si="20">SUM(C9,C13)</f>
        <v>6</v>
      </c>
      <c r="D14" s="1">
        <f t="shared" ref="D14" si="21">SUM(D9,D13)</f>
        <v>180</v>
      </c>
      <c r="E14" s="1">
        <f t="shared" si="20"/>
        <v>58</v>
      </c>
      <c r="F14" s="1">
        <f t="shared" si="20"/>
        <v>62</v>
      </c>
      <c r="G14" s="1">
        <f t="shared" si="20"/>
        <v>92</v>
      </c>
      <c r="H14" s="1">
        <f t="shared" si="20"/>
        <v>334</v>
      </c>
      <c r="I14" s="1">
        <f t="shared" si="20"/>
        <v>80</v>
      </c>
      <c r="J14" s="1">
        <f t="shared" si="20"/>
        <v>227</v>
      </c>
      <c r="K14" s="1">
        <f t="shared" si="20"/>
        <v>234</v>
      </c>
      <c r="L14" s="1">
        <f t="shared" si="20"/>
        <v>87</v>
      </c>
      <c r="M14" s="1">
        <f t="shared" si="20"/>
        <v>188</v>
      </c>
      <c r="N14" s="1">
        <f t="shared" si="20"/>
        <v>61</v>
      </c>
      <c r="O14" s="1">
        <f t="shared" si="20"/>
        <v>85</v>
      </c>
      <c r="P14" s="1">
        <f t="shared" ref="P14" si="22">SUM(P9,P13)</f>
        <v>143</v>
      </c>
      <c r="Q14" s="1">
        <f t="shared" si="20"/>
        <v>121</v>
      </c>
      <c r="R14" s="1">
        <f t="shared" si="20"/>
        <v>152</v>
      </c>
      <c r="S14" s="1">
        <f>SUM(S9,S13)</f>
        <v>398</v>
      </c>
      <c r="T14" s="1">
        <f t="shared" si="20"/>
        <v>196</v>
      </c>
      <c r="U14" s="1">
        <f t="shared" si="20"/>
        <v>1</v>
      </c>
      <c r="V14" s="1">
        <f t="shared" si="20"/>
        <v>112</v>
      </c>
      <c r="W14" s="1">
        <f t="shared" si="20"/>
        <v>80</v>
      </c>
      <c r="X14" s="1">
        <f t="shared" si="20"/>
        <v>122</v>
      </c>
      <c r="Y14" s="1">
        <f t="shared" si="20"/>
        <v>53</v>
      </c>
      <c r="Z14" s="1">
        <f t="shared" ref="Z14" si="23">SUM(Z9,Z13)</f>
        <v>5</v>
      </c>
      <c r="AA14" s="1">
        <f t="shared" si="20"/>
        <v>110</v>
      </c>
      <c r="AB14" s="1">
        <f t="shared" si="20"/>
        <v>40</v>
      </c>
      <c r="AC14" s="1">
        <f>SUM(AC9,AC13)</f>
        <v>147</v>
      </c>
      <c r="AD14" s="1">
        <f>SUM(AD9,AD13)</f>
        <v>24</v>
      </c>
      <c r="AE14" s="1">
        <f>SUM(AE9,AE13)</f>
        <v>91</v>
      </c>
      <c r="AF14" s="1">
        <f>SUM(AF9,AF13)</f>
        <v>107</v>
      </c>
      <c r="AG14" s="1">
        <f t="shared" ref="AG14:AI14" si="24">SUM(AG9,AG13)</f>
        <v>2</v>
      </c>
      <c r="AH14" s="1">
        <f t="shared" si="24"/>
        <v>149</v>
      </c>
      <c r="AI14" s="1">
        <f t="shared" si="24"/>
        <v>93</v>
      </c>
      <c r="AJ14" s="1">
        <f t="shared" ref="AJ14:AP14" si="25">SUM(AJ9,AJ13)</f>
        <v>99</v>
      </c>
      <c r="AK14" s="1">
        <f t="shared" si="25"/>
        <v>33</v>
      </c>
      <c r="AL14" s="1">
        <f t="shared" si="25"/>
        <v>53</v>
      </c>
      <c r="AM14" s="1">
        <f>SUM(AM9,AM13)</f>
        <v>48</v>
      </c>
      <c r="AN14" s="1">
        <f t="shared" si="25"/>
        <v>2</v>
      </c>
      <c r="AO14" s="1">
        <f t="shared" si="25"/>
        <v>0</v>
      </c>
      <c r="AP14" s="1">
        <f t="shared" si="25"/>
        <v>393</v>
      </c>
      <c r="AQ14" s="1">
        <f>SUM(AQ13,AQ9)</f>
        <v>179</v>
      </c>
      <c r="AR14" s="1">
        <f>SUM(AR13,AR9)</f>
        <v>36</v>
      </c>
      <c r="AS14" s="1">
        <f>SUM(AS13,AS9)</f>
        <v>464</v>
      </c>
      <c r="AT14" s="1">
        <f t="shared" ref="AT14:BG14" si="26">SUM(AT9,AT13)</f>
        <v>704</v>
      </c>
      <c r="AU14" s="1">
        <f t="shared" si="26"/>
        <v>152</v>
      </c>
      <c r="AV14" s="1">
        <f t="shared" si="26"/>
        <v>193</v>
      </c>
      <c r="AW14" s="1">
        <f t="shared" si="26"/>
        <v>14</v>
      </c>
      <c r="AX14" s="1">
        <f t="shared" ref="AX14" si="27">SUM(AX9,AX13)</f>
        <v>97</v>
      </c>
      <c r="AY14" s="1">
        <f t="shared" si="26"/>
        <v>26</v>
      </c>
      <c r="AZ14" s="1">
        <f t="shared" si="26"/>
        <v>205</v>
      </c>
      <c r="BA14" s="1">
        <f t="shared" ref="BA14" si="28">SUM(BA9,BA13)</f>
        <v>37</v>
      </c>
      <c r="BB14" s="1">
        <f t="shared" si="26"/>
        <v>177</v>
      </c>
      <c r="BC14" s="1">
        <f t="shared" ref="BC14" si="29">SUM(BC9,BC13)</f>
        <v>8</v>
      </c>
      <c r="BD14" s="1">
        <f t="shared" ref="BD14" si="30">SUM(BD9,BD13)</f>
        <v>25</v>
      </c>
      <c r="BE14" s="1">
        <f t="shared" si="26"/>
        <v>84</v>
      </c>
      <c r="BF14" s="1">
        <f t="shared" si="26"/>
        <v>25</v>
      </c>
      <c r="BG14" s="1">
        <f t="shared" si="26"/>
        <v>640</v>
      </c>
      <c r="BH14" s="1">
        <f t="shared" ref="BH14:BM14" si="31">SUM(BH9,BH13)</f>
        <v>204</v>
      </c>
      <c r="BI14" s="1">
        <f t="shared" si="31"/>
        <v>121</v>
      </c>
      <c r="BJ14" s="1">
        <f t="shared" si="31"/>
        <v>40</v>
      </c>
      <c r="BK14" s="1">
        <f t="shared" si="31"/>
        <v>2796</v>
      </c>
      <c r="BL14" s="1">
        <f t="shared" si="31"/>
        <v>210</v>
      </c>
      <c r="BM14" s="1">
        <f t="shared" si="31"/>
        <v>63</v>
      </c>
      <c r="BN14" s="1">
        <f t="shared" ref="BN14:CC14" si="32">SUM(BN9,BN13)</f>
        <v>15</v>
      </c>
      <c r="BO14" s="1">
        <f t="shared" si="32"/>
        <v>398</v>
      </c>
      <c r="BP14" s="1">
        <f t="shared" si="32"/>
        <v>66</v>
      </c>
      <c r="BQ14" s="1">
        <f>SUM(BQ9,BQ13)</f>
        <v>112</v>
      </c>
      <c r="BR14" s="1">
        <f t="shared" si="32"/>
        <v>122</v>
      </c>
      <c r="BS14" s="1">
        <f t="shared" si="32"/>
        <v>50</v>
      </c>
      <c r="BT14" s="1">
        <f t="shared" si="32"/>
        <v>606</v>
      </c>
      <c r="BU14" s="1">
        <f t="shared" ref="BU14" si="33">SUM(BU9,BU13)</f>
        <v>1093</v>
      </c>
      <c r="BV14" s="1">
        <f t="shared" si="32"/>
        <v>731</v>
      </c>
      <c r="BW14" s="1">
        <f t="shared" si="32"/>
        <v>1596</v>
      </c>
      <c r="BX14" s="1">
        <f t="shared" si="32"/>
        <v>452</v>
      </c>
      <c r="BY14" s="1">
        <f t="shared" si="32"/>
        <v>67</v>
      </c>
      <c r="BZ14" s="1">
        <f t="shared" si="32"/>
        <v>735</v>
      </c>
      <c r="CA14" s="1">
        <f t="shared" si="32"/>
        <v>19</v>
      </c>
      <c r="CB14" s="1">
        <f t="shared" si="32"/>
        <v>462</v>
      </c>
      <c r="CC14" s="1">
        <f t="shared" si="32"/>
        <v>2503</v>
      </c>
      <c r="CD14" s="1">
        <f>SUM(CD9,CD13)</f>
        <v>467</v>
      </c>
      <c r="CE14" s="1">
        <f>SUM(CE9,CE13)</f>
        <v>522</v>
      </c>
      <c r="CF14" s="1">
        <f>SUM(CF9,CF13)</f>
        <v>49</v>
      </c>
      <c r="CG14" s="1">
        <f>SUM(CG9,CG13)</f>
        <v>81</v>
      </c>
      <c r="CH14" s="1">
        <f>SUM(CH9,CH13)</f>
        <v>174</v>
      </c>
      <c r="CI14" s="2">
        <f>SUM(C14:CH14)</f>
        <v>21288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[1]Sep!$B$21</f>
        <v>12</v>
      </c>
      <c r="D18" s="1"/>
      <c r="E18" s="1">
        <f>[2]Sep!$B$27</f>
        <v>17</v>
      </c>
      <c r="F18" s="1">
        <f>[3]Sep!$B$19</f>
        <v>40</v>
      </c>
      <c r="G18" s="1">
        <f>[1]Sep!$B$24</f>
        <v>34</v>
      </c>
      <c r="H18" s="1"/>
      <c r="I18" s="1">
        <f>[4]Sep!$B$15</f>
        <v>14</v>
      </c>
      <c r="J18" s="1">
        <f>[2]Sep!$B$29</f>
        <v>8</v>
      </c>
      <c r="K18" s="1">
        <f>[5]Sep!$B$25</f>
        <v>71</v>
      </c>
      <c r="L18" s="1">
        <f>[3]Sep!$B$27</f>
        <v>25</v>
      </c>
      <c r="M18" s="2">
        <f>[5]Sep!$B$19</f>
        <v>46</v>
      </c>
      <c r="N18" s="1">
        <f>[3]Sep!$B$22</f>
        <v>20</v>
      </c>
      <c r="O18" s="1">
        <f>[1]Sep!$B$18</f>
        <v>15</v>
      </c>
      <c r="P18" s="1"/>
      <c r="Q18" s="2">
        <f>[3]Sep!$B$23</f>
        <v>38</v>
      </c>
      <c r="R18" s="2">
        <f>[6]Sep!$B$16</f>
        <v>10</v>
      </c>
      <c r="S18" s="1">
        <f>[3]Sep!$B$20</f>
        <v>190</v>
      </c>
      <c r="T18" s="2">
        <f>[5]Sep!$B$20</f>
        <v>9</v>
      </c>
      <c r="U18" s="2"/>
      <c r="V18" s="2">
        <f>[1]Sep!$B$20</f>
        <v>10</v>
      </c>
      <c r="W18" s="2">
        <f>[5]Sep!$B$21</f>
        <v>4</v>
      </c>
      <c r="X18" s="2">
        <f>[6]Sep!$B$17</f>
        <v>15</v>
      </c>
      <c r="Y18" s="2">
        <f>[2]Sep!$B$27</f>
        <v>17</v>
      </c>
      <c r="Z18" s="2">
        <f>[2]Sep!$B$30</f>
        <v>1</v>
      </c>
      <c r="AA18" s="2">
        <f>[5]Sep!$B$22</f>
        <v>4</v>
      </c>
      <c r="AB18" s="2">
        <f>[4]Sep!$B$16</f>
        <v>11</v>
      </c>
      <c r="AC18" s="2">
        <f>[5]Sep!$B$23</f>
        <v>78</v>
      </c>
      <c r="AD18" s="2">
        <f>[5]Sep!$B$26</f>
        <v>9</v>
      </c>
      <c r="AE18" s="2">
        <f>[5]Sep!$B$24</f>
        <v>26</v>
      </c>
      <c r="AF18" s="2">
        <f>[2]Sep!$B$32</f>
        <v>55</v>
      </c>
      <c r="AG18" s="2">
        <f>[2]Sep!$B$35</f>
        <v>9</v>
      </c>
      <c r="AH18" s="2">
        <f>[2]Sep!$B$33</f>
        <v>43</v>
      </c>
      <c r="AI18" s="2">
        <f>[2]Sep!$B$36</f>
        <v>38</v>
      </c>
      <c r="AJ18" s="2">
        <f>[2]Sep!$B$34</f>
        <v>45</v>
      </c>
      <c r="AK18" s="2">
        <f>[2]Sep!$B$28</f>
        <v>43</v>
      </c>
      <c r="AL18" s="2">
        <f>[6]Sep!$B$19</f>
        <v>10</v>
      </c>
      <c r="AM18" s="2">
        <f>[5]Sep!$B$18</f>
        <v>46</v>
      </c>
      <c r="AN18" s="2"/>
      <c r="AO18" s="2"/>
      <c r="AP18" s="2"/>
      <c r="AQ18" s="2">
        <f>[3]Sep!$B$24</f>
        <v>19</v>
      </c>
      <c r="AR18" s="2">
        <f>[4]Sep!$B$17</f>
        <v>20</v>
      </c>
      <c r="AS18" s="2">
        <f>[3]Sep!$B$26</f>
        <v>121</v>
      </c>
      <c r="AT18" s="2">
        <f>[8]Sep!$B$20</f>
        <v>137</v>
      </c>
      <c r="AU18" s="2">
        <f>[1]Sep!$B$27</f>
        <v>27</v>
      </c>
      <c r="AV18" s="2">
        <f>[2]Sep!$B$31</f>
        <v>41</v>
      </c>
      <c r="AW18" s="2">
        <f>[1]Sep!$B$23</f>
        <v>23</v>
      </c>
      <c r="AX18" s="2">
        <f>[2]Sep!$B$38</f>
        <v>8</v>
      </c>
      <c r="AY18" s="2">
        <f>[2]Sep!$B$37</f>
        <v>7</v>
      </c>
      <c r="AZ18" s="2">
        <f>[2]Sep!$B$42</f>
        <v>40</v>
      </c>
      <c r="BA18" s="2">
        <f>[3]Sep!$B$18</f>
        <v>9</v>
      </c>
      <c r="BB18" s="2">
        <f>[3]Sep!$B$25</f>
        <v>52</v>
      </c>
      <c r="BC18" s="2"/>
      <c r="BD18" s="2">
        <f>[2]Sep!$B$39</f>
        <v>4</v>
      </c>
      <c r="BE18" s="2">
        <f>[2]Sep!$B$40</f>
        <v>15</v>
      </c>
      <c r="BF18" s="2">
        <f>[2]Sep!$B$41</f>
        <v>2</v>
      </c>
      <c r="BG18" s="2"/>
      <c r="BH18" s="2"/>
      <c r="BI18" s="2">
        <f>[3]Sep!$B$21</f>
        <v>12</v>
      </c>
      <c r="BJ18" s="2"/>
      <c r="BK18" s="2"/>
      <c r="BL18" s="2">
        <f>[6]Sep!$B$15</f>
        <v>19</v>
      </c>
      <c r="BM18" s="2"/>
      <c r="BN18" s="2">
        <f>[6]Sep!$B$20</f>
        <v>25</v>
      </c>
      <c r="BO18" s="2">
        <f>[6]Sep!$B$18</f>
        <v>32</v>
      </c>
      <c r="BP18" s="2">
        <f>[1]Sep!$B$25</f>
        <v>37</v>
      </c>
      <c r="BQ18" s="2">
        <f>[1]Sep!$B$22</f>
        <v>6</v>
      </c>
      <c r="BR18" s="2">
        <f>[4]Sep!$B$18</f>
        <v>9</v>
      </c>
      <c r="BS18" s="2">
        <f>[6]Sep!$B$21</f>
        <v>6</v>
      </c>
      <c r="BT18" s="2">
        <f>[1]Sep!$B$26</f>
        <v>71</v>
      </c>
      <c r="BU18" s="2"/>
      <c r="BV18" s="1">
        <f>[1]Sep!$B$19</f>
        <v>29</v>
      </c>
      <c r="BW18" s="2">
        <f>[8]Sep!$B$15</f>
        <v>485</v>
      </c>
      <c r="BX18" s="2">
        <f>[8]Sep!$B$16</f>
        <v>294</v>
      </c>
      <c r="BY18" s="2">
        <f>[8]Sep!$B$17</f>
        <v>51</v>
      </c>
      <c r="BZ18" s="2">
        <f>[8]Sep!$B$18</f>
        <v>229</v>
      </c>
      <c r="CA18" s="2">
        <f>[8]Sep!$B$19</f>
        <v>16</v>
      </c>
      <c r="CB18" s="2">
        <f>[8]Sep!$B$21</f>
        <v>136</v>
      </c>
      <c r="CC18" s="2"/>
      <c r="CD18" s="2">
        <f>[5]Sep!$B$27</f>
        <v>58</v>
      </c>
      <c r="CE18" s="2"/>
      <c r="CF18" s="2">
        <f>[4]Sep!$B$14</f>
        <v>8</v>
      </c>
      <c r="CG18" s="2">
        <f>[2]Sep!$B$43</f>
        <v>8</v>
      </c>
      <c r="CH18" s="2">
        <f>[4]Sep!$B$19</f>
        <v>2</v>
      </c>
      <c r="CI18" s="2">
        <f>SUM(C18:CH18)</f>
        <v>3071</v>
      </c>
    </row>
    <row r="19" spans="1:87" x14ac:dyDescent="0.2">
      <c r="A19" s="1" t="s">
        <v>35</v>
      </c>
      <c r="B19" s="1"/>
      <c r="C19" s="1">
        <f>[1]Sep!$B$9</f>
        <v>24</v>
      </c>
      <c r="D19" s="1">
        <f>[9]Sep!$B$5</f>
        <v>121</v>
      </c>
      <c r="E19" s="2">
        <f>[2]Sep!$B$7</f>
        <v>15</v>
      </c>
      <c r="F19" s="2">
        <f>[3]Sep!$B$7</f>
        <v>14</v>
      </c>
      <c r="G19" s="1">
        <f>[1]Sep!$B$12</f>
        <v>31</v>
      </c>
      <c r="H19" s="1">
        <f>[10]Sep!$B$6</f>
        <v>1105</v>
      </c>
      <c r="I19" s="1">
        <f>[4]Sep!$B$7</f>
        <v>65</v>
      </c>
      <c r="J19" s="1">
        <f>[2]Sep!$B$9</f>
        <v>41</v>
      </c>
      <c r="K19" s="1">
        <f>[5]Sep!$B$13</f>
        <v>42</v>
      </c>
      <c r="L19" s="1">
        <f>[3]Sep!$B$15</f>
        <v>43</v>
      </c>
      <c r="M19" s="2">
        <f>[5]Sep!$B$7</f>
        <v>70</v>
      </c>
      <c r="N19" s="2">
        <f>[3]Sep!$B$10</f>
        <v>21</v>
      </c>
      <c r="O19" s="2">
        <f>[1]Sep!$B$6</f>
        <v>70</v>
      </c>
      <c r="P19" s="2">
        <f>[11]Sep!$B$5</f>
        <v>71</v>
      </c>
      <c r="Q19" s="2">
        <f>[3]Sep!$B$11</f>
        <v>52</v>
      </c>
      <c r="R19" s="2">
        <f>[6]Sep!$B$7</f>
        <v>38</v>
      </c>
      <c r="S19" s="1">
        <f>[3]Sep!$B$8</f>
        <v>8</v>
      </c>
      <c r="T19" s="2">
        <f>[5]Sep!$B$8</f>
        <v>23</v>
      </c>
      <c r="U19" s="2">
        <f>[12]Sep!$B$7</f>
        <v>63</v>
      </c>
      <c r="V19" s="2">
        <f>[1]Sep!$B$8</f>
        <v>31</v>
      </c>
      <c r="W19" s="2">
        <f>[5]Sep!$B$9</f>
        <v>12</v>
      </c>
      <c r="X19" s="2">
        <f>[6]Sep!$B$8</f>
        <v>59</v>
      </c>
      <c r="Y19" s="2">
        <f>[2]Sep!$B$7</f>
        <v>15</v>
      </c>
      <c r="Z19" s="2">
        <f>[2]Sep!$B$10</f>
        <v>3</v>
      </c>
      <c r="AA19" s="2">
        <f>[5]Sep!$B$10</f>
        <v>0</v>
      </c>
      <c r="AB19" s="2">
        <f>[4]Sep!$B$8</f>
        <v>21</v>
      </c>
      <c r="AC19" s="2">
        <f>[5]Sep!$B$11</f>
        <v>184</v>
      </c>
      <c r="AD19" s="2">
        <f>[5]Sep!$B$14</f>
        <v>14</v>
      </c>
      <c r="AE19" s="2">
        <f>[5]Sep!$B$12</f>
        <v>63</v>
      </c>
      <c r="AF19" s="2">
        <f>[2]Sep!$B$12</f>
        <v>37</v>
      </c>
      <c r="AG19" s="2">
        <f>[2]Sep!$B$15</f>
        <v>1</v>
      </c>
      <c r="AH19" s="2">
        <f>[2]Sep!$B$13</f>
        <v>38</v>
      </c>
      <c r="AI19" s="2">
        <f>[2]Sep!$B$16</f>
        <v>39</v>
      </c>
      <c r="AJ19" s="2">
        <f>[2]Sep!$B$14</f>
        <v>23</v>
      </c>
      <c r="AK19" s="2">
        <f>[2]Sep!$B$8</f>
        <v>82</v>
      </c>
      <c r="AL19" s="2">
        <f>[6]Sep!$B$10</f>
        <v>29</v>
      </c>
      <c r="AM19" s="2">
        <f>[5]Sep!$B$6</f>
        <v>33</v>
      </c>
      <c r="AN19" s="2">
        <f>[12]Sep!$B$8</f>
        <v>16</v>
      </c>
      <c r="AO19" s="2">
        <f>[12]Sep!$B$9</f>
        <v>1</v>
      </c>
      <c r="AP19" s="2">
        <f>[13]Sep!$B$5</f>
        <v>403</v>
      </c>
      <c r="AQ19" s="2">
        <f>[3]Sep!$B$12</f>
        <v>55</v>
      </c>
      <c r="AR19" s="2">
        <f>[4]Sep!$B$9</f>
        <v>69</v>
      </c>
      <c r="AS19" s="2">
        <f>[3]Sep!$B$14</f>
        <v>165</v>
      </c>
      <c r="AT19" s="2">
        <f>[8]Sep!$B$11</f>
        <v>172</v>
      </c>
      <c r="AU19" s="2">
        <f>[1]Sep!$B$15</f>
        <v>7</v>
      </c>
      <c r="AV19" s="2">
        <f>[2]Sep!$B$11</f>
        <v>89</v>
      </c>
      <c r="AW19" s="2">
        <f>[1]Sep!$B$11</f>
        <v>36</v>
      </c>
      <c r="AX19" s="2">
        <f>[2]Sep!$B$18</f>
        <v>23</v>
      </c>
      <c r="AY19" s="2">
        <f>[2]Sep!$B$17</f>
        <v>19</v>
      </c>
      <c r="AZ19" s="2">
        <f>[2]Sep!$B$22</f>
        <v>57</v>
      </c>
      <c r="BA19" s="2">
        <f>[3]Sep!$B$6</f>
        <v>14</v>
      </c>
      <c r="BB19" s="2">
        <f>[3]Sep!$B$13</f>
        <v>59</v>
      </c>
      <c r="BC19" s="2">
        <f>[14]Sep!$B$5</f>
        <v>5</v>
      </c>
      <c r="BD19" s="2">
        <f>[2]Sep!$B$19</f>
        <v>8</v>
      </c>
      <c r="BE19" s="2">
        <f>[2]Sep!$B$20</f>
        <v>38</v>
      </c>
      <c r="BF19" s="2">
        <f>[2]Sep!$B$21</f>
        <v>3</v>
      </c>
      <c r="BG19" s="2">
        <f>[15]Sep!$B$5</f>
        <v>597</v>
      </c>
      <c r="BH19" s="2">
        <f>[16]Sep!$B$5</f>
        <v>158</v>
      </c>
      <c r="BI19" s="2">
        <f>[3]Sep!$B$9</f>
        <v>31</v>
      </c>
      <c r="BJ19" s="2">
        <f>[17]Sep!$B$5</f>
        <v>174</v>
      </c>
      <c r="BK19" s="2">
        <f>[10]Sep!$B$7</f>
        <v>2121</v>
      </c>
      <c r="BL19" s="2">
        <f>[6]Sep!$B$6</f>
        <v>61</v>
      </c>
      <c r="BM19" s="2">
        <f>[12]Sep!$B$7</f>
        <v>63</v>
      </c>
      <c r="BN19" s="2">
        <f>[6]Sep!$B$11</f>
        <v>92</v>
      </c>
      <c r="BO19" s="2">
        <f>[6]Sep!$B$9</f>
        <v>110</v>
      </c>
      <c r="BP19" s="2">
        <f>[1]Sep!$B$13</f>
        <v>24</v>
      </c>
      <c r="BQ19" s="2">
        <f>[1]Sep!$B$10</f>
        <v>15</v>
      </c>
      <c r="BR19" s="2">
        <f>[4]Sep!$B$10</f>
        <v>37</v>
      </c>
      <c r="BS19" s="2">
        <f>[6]Sep!$B$12</f>
        <v>32</v>
      </c>
      <c r="BT19" s="2">
        <f>[1]Sep!$B$14</f>
        <v>280</v>
      </c>
      <c r="BU19" s="2">
        <f>[18]Sep!$B$5</f>
        <v>3155</v>
      </c>
      <c r="BV19" s="1">
        <f>[1]Sep!$B$7</f>
        <v>67</v>
      </c>
      <c r="BW19" s="2">
        <f>[8]Sep!$B$6</f>
        <v>370</v>
      </c>
      <c r="BX19" s="2">
        <f>[8]Sep!$B$7</f>
        <v>28</v>
      </c>
      <c r="BY19" s="2">
        <f>[8]Sep!$B$8</f>
        <v>12</v>
      </c>
      <c r="BZ19" s="2">
        <f>[8]Sep!$B$9</f>
        <v>155</v>
      </c>
      <c r="CA19" s="2">
        <f>[8]Sep!$B$10</f>
        <v>5</v>
      </c>
      <c r="CB19" s="2">
        <f>[8]Sep!$B$12</f>
        <v>127</v>
      </c>
      <c r="CC19" s="2">
        <f>[19]Sep!$B$5</f>
        <v>1024</v>
      </c>
      <c r="CD19" s="2">
        <f>[5]Sep!$B$15</f>
        <v>203</v>
      </c>
      <c r="CE19" s="2">
        <f>[20]Sep!$B$5</f>
        <v>283</v>
      </c>
      <c r="CF19" s="2">
        <f>[4]Sep!$B$6</f>
        <v>60</v>
      </c>
      <c r="CG19" s="2">
        <f>[2]Sep!$B$23</f>
        <v>10</v>
      </c>
      <c r="CH19" s="2">
        <f>[4]Sep!$B$11</f>
        <v>11</v>
      </c>
      <c r="CI19" s="2">
        <f>SUM(C19:CH19)</f>
        <v>13145</v>
      </c>
    </row>
    <row r="20" spans="1:87" x14ac:dyDescent="0.2">
      <c r="A20" s="1" t="s">
        <v>36</v>
      </c>
      <c r="B20" s="1"/>
      <c r="C20" s="2">
        <f>[21]Sep!$B$17</f>
        <v>0</v>
      </c>
      <c r="D20" s="2">
        <f>[22]Sep!$B$17</f>
        <v>0</v>
      </c>
      <c r="E20" s="2">
        <f>[23]Sep!$B$17</f>
        <v>0</v>
      </c>
      <c r="F20" s="2">
        <f>[24]Sep!$B$17</f>
        <v>0</v>
      </c>
      <c r="G20" s="1">
        <f>[25]Sep!$B$17</f>
        <v>0</v>
      </c>
      <c r="H20" s="1">
        <f>[26]Sep!$B$17</f>
        <v>0</v>
      </c>
      <c r="I20" s="1">
        <f>[27]Sep!$B$17</f>
        <v>0</v>
      </c>
      <c r="J20" s="1">
        <f>[28]Sep!$B$17</f>
        <v>0</v>
      </c>
      <c r="K20" s="1">
        <f>[29]Sep!$B$17</f>
        <v>0</v>
      </c>
      <c r="L20" s="1">
        <f>[30]Sep!$B$17</f>
        <v>0</v>
      </c>
      <c r="M20" s="2">
        <f>[31]Sep!$B$17</f>
        <v>0</v>
      </c>
      <c r="N20" s="2">
        <f>[32]Sep!$B$17</f>
        <v>0</v>
      </c>
      <c r="O20" s="2">
        <f>[33]Sep!$B$17</f>
        <v>0</v>
      </c>
      <c r="P20" s="2">
        <f>[34]Sep!$B$17</f>
        <v>0</v>
      </c>
      <c r="Q20" s="2">
        <f>[35]Sep!$B$17</f>
        <v>0</v>
      </c>
      <c r="R20" s="2">
        <f>[36]Sep!$B$17</f>
        <v>0</v>
      </c>
      <c r="S20" s="1">
        <f>[37]Sep!$B$17</f>
        <v>0</v>
      </c>
      <c r="T20" s="2">
        <f>[38]Sep!$B$17</f>
        <v>0</v>
      </c>
      <c r="U20" s="2">
        <f>[39]Sep!$B$17</f>
        <v>0</v>
      </c>
      <c r="V20" s="2">
        <f>[40]Sep!$B$17</f>
        <v>0</v>
      </c>
      <c r="W20" s="2">
        <f>[41]Sep!$B$17</f>
        <v>0</v>
      </c>
      <c r="X20" s="2">
        <f>[42]Sep!$B$17</f>
        <v>0</v>
      </c>
      <c r="Y20" s="2">
        <f>[43]Sep!$B$17</f>
        <v>0</v>
      </c>
      <c r="Z20" s="2">
        <f>[44]Sep!$B$17</f>
        <v>0</v>
      </c>
      <c r="AA20" s="2">
        <f>[45]Sep!$B$17</f>
        <v>0</v>
      </c>
      <c r="AB20" s="2">
        <f>[46]Sep!$B$17</f>
        <v>0</v>
      </c>
      <c r="AC20" s="2">
        <f>[47]Sep!$B$17</f>
        <v>0</v>
      </c>
      <c r="AD20" s="2">
        <f>[48]Sep!$B$17</f>
        <v>0</v>
      </c>
      <c r="AE20" s="2">
        <f>[49]Sep!$B$17</f>
        <v>0</v>
      </c>
      <c r="AF20" s="2">
        <f>[50]Sep!$B$17</f>
        <v>0</v>
      </c>
      <c r="AG20" s="2">
        <f>[51]Sep!$B$17</f>
        <v>0</v>
      </c>
      <c r="AH20" s="2">
        <f>[52]Sep!$B$17</f>
        <v>0</v>
      </c>
      <c r="AI20" s="2">
        <f>[53]Sep!$B$17</f>
        <v>0</v>
      </c>
      <c r="AJ20" s="2">
        <f>[54]Sep!$B$17</f>
        <v>0</v>
      </c>
      <c r="AK20" s="2">
        <f>[55]Sep!$B$17</f>
        <v>0</v>
      </c>
      <c r="AL20" s="2">
        <f>[56]Sep!$B$17</f>
        <v>0</v>
      </c>
      <c r="AM20" s="2">
        <f>[57]Sep!$B$17</f>
        <v>0</v>
      </c>
      <c r="AN20" s="2">
        <f>[58]Sep!$B$17</f>
        <v>0</v>
      </c>
      <c r="AO20" s="2">
        <f>[59]Sep!$B$17</f>
        <v>0</v>
      </c>
      <c r="AP20" s="2">
        <f>[60]Sep!$B$17</f>
        <v>0</v>
      </c>
      <c r="AQ20" s="2">
        <f>[61]Sep!$B$17</f>
        <v>1</v>
      </c>
      <c r="AR20" s="2">
        <f>[62]Sep!$B$17</f>
        <v>0</v>
      </c>
      <c r="AS20" s="2">
        <f>[63]Sep!$B$17</f>
        <v>0</v>
      </c>
      <c r="AT20" s="2">
        <f>[64]Sep!$B$17</f>
        <v>0</v>
      </c>
      <c r="AU20" s="2">
        <f>[65]Sep!$B$17</f>
        <v>0</v>
      </c>
      <c r="AV20" s="2">
        <f>[66]Sep!$B$17</f>
        <v>0</v>
      </c>
      <c r="AW20" s="2">
        <f>[67]Sep!$B$17</f>
        <v>0</v>
      </c>
      <c r="AX20" s="2">
        <f>[68]Sep!$B$17</f>
        <v>0</v>
      </c>
      <c r="AY20" s="2">
        <f>[69]Sep!$B$17</f>
        <v>0</v>
      </c>
      <c r="AZ20" s="2">
        <f>[70]Sep!$B$17</f>
        <v>0</v>
      </c>
      <c r="BA20" s="2">
        <f>[71]Sep!$B$17</f>
        <v>0</v>
      </c>
      <c r="BB20" s="2">
        <f>[72]Sep!$B$17</f>
        <v>0</v>
      </c>
      <c r="BC20" s="2">
        <f>[73]Sep!$B$17</f>
        <v>0</v>
      </c>
      <c r="BD20" s="2">
        <f>[74]Sep!$B$17</f>
        <v>0</v>
      </c>
      <c r="BE20" s="2">
        <f>[75]Sep!$B$17</f>
        <v>0</v>
      </c>
      <c r="BF20" s="2">
        <f>[76]Sep!$B$17</f>
        <v>0</v>
      </c>
      <c r="BG20" s="2">
        <f>[77]Sep!$B$17</f>
        <v>0</v>
      </c>
      <c r="BH20" s="2">
        <f>[78]Sep!$B$17</f>
        <v>6</v>
      </c>
      <c r="BI20" s="2">
        <f>[79]Sep!$B$17</f>
        <v>0</v>
      </c>
      <c r="BJ20" s="2">
        <f>[80]Sep!$B$17</f>
        <v>0</v>
      </c>
      <c r="BK20" s="2">
        <f>[81]Sep!$B$17</f>
        <v>2</v>
      </c>
      <c r="BL20" s="2">
        <f>[82]Sep!$B$17</f>
        <v>0</v>
      </c>
      <c r="BM20" s="2">
        <f>[83]Sep!$B$17</f>
        <v>0</v>
      </c>
      <c r="BN20" s="2">
        <f>[84]Sep!$B$17</f>
        <v>0</v>
      </c>
      <c r="BO20" s="2">
        <f>[85]Sep!$B$17</f>
        <v>0</v>
      </c>
      <c r="BP20" s="2">
        <f>[86]Sep!$B$17</f>
        <v>0</v>
      </c>
      <c r="BQ20" s="2">
        <f>[87]Sep!$B$17</f>
        <v>0</v>
      </c>
      <c r="BR20" s="2">
        <f>[88]Sep!$B$17</f>
        <v>1</v>
      </c>
      <c r="BS20" s="2">
        <f>[89]Sep!$B$17</f>
        <v>0</v>
      </c>
      <c r="BT20" s="2">
        <f>[90]Sep!$B$17</f>
        <v>0</v>
      </c>
      <c r="BU20" s="2">
        <f>[91]Sep!$B$17</f>
        <v>0</v>
      </c>
      <c r="BV20" s="1">
        <f>[92]Sep!$B$17</f>
        <v>22</v>
      </c>
      <c r="BW20" s="2">
        <f>[93]Sep!$B$17</f>
        <v>0</v>
      </c>
      <c r="BX20" s="2">
        <f>[94]Sep!$B$17</f>
        <v>0</v>
      </c>
      <c r="BY20" s="2">
        <f>[95]Sep!$B$17</f>
        <v>0</v>
      </c>
      <c r="BZ20" s="2">
        <f>[96]Sep!$B$17</f>
        <v>0</v>
      </c>
      <c r="CA20" s="2">
        <f>[97]Sep!$B$17</f>
        <v>0</v>
      </c>
      <c r="CB20" s="2">
        <f>[98]Sep!$B$17</f>
        <v>0</v>
      </c>
      <c r="CC20" s="2">
        <f>[99]Sep!$B$17</f>
        <v>22</v>
      </c>
      <c r="CD20" s="2">
        <f>[100]Sep!$B$17</f>
        <v>0</v>
      </c>
      <c r="CE20" s="2">
        <f>[101]Sep!$B$17</f>
        <v>0</v>
      </c>
      <c r="CF20" s="2">
        <f>[102]Sep!$B$17</f>
        <v>0</v>
      </c>
      <c r="CG20" s="2">
        <f>[103]Sep!$B$17</f>
        <v>0</v>
      </c>
      <c r="CH20" s="2">
        <f>[104]Sep!$B$17</f>
        <v>1</v>
      </c>
      <c r="CI20" s="2">
        <f>SUM(C20:CH20)</f>
        <v>55</v>
      </c>
    </row>
    <row r="21" spans="1:87" x14ac:dyDescent="0.2">
      <c r="A21" s="1" t="s">
        <v>37</v>
      </c>
      <c r="B21" s="1"/>
      <c r="C21" s="2">
        <f>[21]Sep!$B$18</f>
        <v>0</v>
      </c>
      <c r="D21" s="2">
        <f>[22]Sep!$B$18</f>
        <v>0</v>
      </c>
      <c r="E21" s="2">
        <f>[23]Sep!$B$18</f>
        <v>0</v>
      </c>
      <c r="F21" s="2">
        <f>[24]Sep!$B$18</f>
        <v>0</v>
      </c>
      <c r="G21" s="1">
        <f>[25]Sep!$B$18</f>
        <v>0</v>
      </c>
      <c r="H21" s="1">
        <f>[26]Sep!$B$18</f>
        <v>0</v>
      </c>
      <c r="I21" s="1">
        <f>[27]Sep!$B$18</f>
        <v>0</v>
      </c>
      <c r="J21" s="1">
        <f>[28]Sep!$B$18</f>
        <v>0</v>
      </c>
      <c r="K21" s="1">
        <f>[29]Sep!$B$18</f>
        <v>0</v>
      </c>
      <c r="L21" s="1">
        <f>[30]Sep!$B$18</f>
        <v>2</v>
      </c>
      <c r="M21" s="2">
        <f>[31]Sep!$B$18</f>
        <v>0</v>
      </c>
      <c r="N21" s="2">
        <f>[32]Sep!$B$18</f>
        <v>0</v>
      </c>
      <c r="O21" s="2">
        <f>[33]Sep!$B$18</f>
        <v>2</v>
      </c>
      <c r="P21" s="2">
        <f>[34]Sep!$B$18</f>
        <v>0</v>
      </c>
      <c r="Q21" s="2">
        <f>[35]Sep!$B$18</f>
        <v>0</v>
      </c>
      <c r="R21" s="2">
        <f>[36]Sep!$B$18</f>
        <v>0</v>
      </c>
      <c r="S21" s="1">
        <f>[37]Sep!$B$18</f>
        <v>0</v>
      </c>
      <c r="T21" s="2">
        <f>[38]Sep!$B$18</f>
        <v>0</v>
      </c>
      <c r="U21" s="2">
        <f>[39]Sep!$B$18</f>
        <v>0</v>
      </c>
      <c r="V21" s="2">
        <f>[40]Sep!$B$18</f>
        <v>0</v>
      </c>
      <c r="W21" s="2">
        <f>[41]Sep!$B$18</f>
        <v>0</v>
      </c>
      <c r="X21" s="2">
        <f>[42]Sep!$B$18</f>
        <v>0</v>
      </c>
      <c r="Y21" s="2">
        <f>[43]Sep!$B$18</f>
        <v>0</v>
      </c>
      <c r="Z21" s="2">
        <f>[44]Sep!$B$18</f>
        <v>0</v>
      </c>
      <c r="AA21" s="2">
        <f>[45]Sep!$B$18</f>
        <v>0</v>
      </c>
      <c r="AB21" s="2">
        <f>[46]Sep!$B$18</f>
        <v>0</v>
      </c>
      <c r="AC21" s="2">
        <f>[47]Sep!$B$18</f>
        <v>0</v>
      </c>
      <c r="AD21" s="2">
        <f>[48]Sep!$B$18</f>
        <v>0</v>
      </c>
      <c r="AE21" s="2">
        <f>[49]Sep!$B$18</f>
        <v>0</v>
      </c>
      <c r="AF21" s="2">
        <f>[50]Sep!$B$18</f>
        <v>0</v>
      </c>
      <c r="AG21" s="2">
        <f>[51]Sep!$B$18</f>
        <v>0</v>
      </c>
      <c r="AH21" s="2">
        <f>[52]Sep!$B$18</f>
        <v>0</v>
      </c>
      <c r="AI21" s="2">
        <f>[53]Sep!$B$18</f>
        <v>0</v>
      </c>
      <c r="AJ21" s="2">
        <f>[54]Sep!$B$18</f>
        <v>0</v>
      </c>
      <c r="AK21" s="2">
        <f>[55]Sep!$B$18</f>
        <v>0</v>
      </c>
      <c r="AL21" s="2">
        <f>[56]Sep!$B$18</f>
        <v>0</v>
      </c>
      <c r="AM21" s="2">
        <f>[57]Sep!$B$18</f>
        <v>0</v>
      </c>
      <c r="AN21" s="2">
        <f>[58]Sep!$B$18</f>
        <v>0</v>
      </c>
      <c r="AO21" s="2">
        <f>[59]Sep!$B$18</f>
        <v>0</v>
      </c>
      <c r="AP21" s="2">
        <f>[60]Sep!$B$18</f>
        <v>0</v>
      </c>
      <c r="AQ21" s="2">
        <f>[61]Sep!$B$18</f>
        <v>4</v>
      </c>
      <c r="AR21" s="2">
        <f>[62]Sep!$B$18</f>
        <v>2</v>
      </c>
      <c r="AS21" s="2">
        <f>[63]Sep!$B$18</f>
        <v>0</v>
      </c>
      <c r="AT21" s="2">
        <f>[64]Sep!$B$18</f>
        <v>50</v>
      </c>
      <c r="AU21" s="2">
        <f>[65]Sep!$B$18</f>
        <v>11</v>
      </c>
      <c r="AV21" s="2">
        <f>[66]Sep!$B$18</f>
        <v>13</v>
      </c>
      <c r="AW21" s="2">
        <f>[67]Sep!$B$18</f>
        <v>0</v>
      </c>
      <c r="AX21" s="2">
        <f>[68]Sep!$B$18</f>
        <v>0</v>
      </c>
      <c r="AY21" s="2">
        <f>[69]Sep!$B$18</f>
        <v>0</v>
      </c>
      <c r="AZ21" s="2">
        <f>[70]Sep!$B$18</f>
        <v>0</v>
      </c>
      <c r="BA21" s="2">
        <f>[71]Sep!$B$18</f>
        <v>0</v>
      </c>
      <c r="BB21" s="2">
        <f>[72]Sep!$B$18</f>
        <v>0</v>
      </c>
      <c r="BC21" s="2">
        <f>[73]Sep!$B$18</f>
        <v>0</v>
      </c>
      <c r="BD21" s="2">
        <f>[74]Sep!$B$18</f>
        <v>0</v>
      </c>
      <c r="BE21" s="2">
        <f>[75]Sep!$B$18</f>
        <v>0</v>
      </c>
      <c r="BF21" s="2">
        <f>[76]Sep!$B$18</f>
        <v>0</v>
      </c>
      <c r="BG21" s="2">
        <f>[77]Sep!$B$18</f>
        <v>0</v>
      </c>
      <c r="BH21" s="2">
        <f>[78]Sep!$B$18</f>
        <v>40</v>
      </c>
      <c r="BI21" s="2">
        <f>[79]Sep!$B$18</f>
        <v>0</v>
      </c>
      <c r="BJ21" s="2">
        <f>[80]Sep!$B$18</f>
        <v>0</v>
      </c>
      <c r="BK21" s="2">
        <f>[81]Sep!$B$18</f>
        <v>279</v>
      </c>
      <c r="BL21" s="2">
        <f>[82]Sep!$B$18</f>
        <v>4</v>
      </c>
      <c r="BM21" s="2">
        <f>[83]Sep!$B$18</f>
        <v>0</v>
      </c>
      <c r="BN21" s="2">
        <f>[84]Sep!$B$18</f>
        <v>0</v>
      </c>
      <c r="BO21" s="2">
        <f>[85]Sep!$B$18</f>
        <v>0</v>
      </c>
      <c r="BP21" s="2">
        <f>[86]Sep!$B$18</f>
        <v>0</v>
      </c>
      <c r="BQ21" s="2">
        <f>[87]Sep!$B$18</f>
        <v>0</v>
      </c>
      <c r="BR21" s="2">
        <f>[88]Sep!$B$18</f>
        <v>3</v>
      </c>
      <c r="BS21" s="2">
        <f>[89]Sep!$B$18</f>
        <v>0</v>
      </c>
      <c r="BT21" s="2">
        <f>[90]Sep!$B$18</f>
        <v>0</v>
      </c>
      <c r="BU21" s="2">
        <f>[91]Sep!$B$18</f>
        <v>0</v>
      </c>
      <c r="BV21" s="1">
        <f>[92]Sep!$B$18</f>
        <v>41</v>
      </c>
      <c r="BW21" s="2">
        <f>[93]Sep!$B$18</f>
        <v>0</v>
      </c>
      <c r="BX21" s="2">
        <f>[94]Sep!$B$18</f>
        <v>12</v>
      </c>
      <c r="BY21" s="2">
        <f>[95]Sep!$B$18</f>
        <v>0</v>
      </c>
      <c r="BZ21" s="2">
        <f>[96]Sep!$B$18</f>
        <v>0</v>
      </c>
      <c r="CA21" s="2">
        <f>[97]Sep!$B$18</f>
        <v>0</v>
      </c>
      <c r="CB21" s="2">
        <f>[98]Sep!$B$18</f>
        <v>0</v>
      </c>
      <c r="CC21" s="2">
        <f>[99]Sep!$B$18</f>
        <v>502</v>
      </c>
      <c r="CD21" s="2">
        <f>[100]Sep!$B$18</f>
        <v>0</v>
      </c>
      <c r="CE21" s="2">
        <f>[101]Sep!$B$18</f>
        <v>0</v>
      </c>
      <c r="CF21" s="2">
        <f>[102]Sep!$B$18</f>
        <v>0</v>
      </c>
      <c r="CG21" s="2">
        <f>[103]Sep!$B$18</f>
        <v>0</v>
      </c>
      <c r="CH21" s="2">
        <f>[104]Sep!$B$18</f>
        <v>2</v>
      </c>
      <c r="CI21" s="2">
        <f>SUM(C21:CH21)</f>
        <v>967</v>
      </c>
    </row>
    <row r="22" spans="1:87" x14ac:dyDescent="0.2">
      <c r="A22" s="1" t="s">
        <v>38</v>
      </c>
      <c r="B22" s="1"/>
      <c r="C22" s="2">
        <f t="shared" ref="C22:AT22" si="34">SUM(C18:C21)</f>
        <v>36</v>
      </c>
      <c r="D22" s="2">
        <f t="shared" si="34"/>
        <v>121</v>
      </c>
      <c r="E22" s="2">
        <f t="shared" si="34"/>
        <v>32</v>
      </c>
      <c r="F22" s="2">
        <f t="shared" si="34"/>
        <v>54</v>
      </c>
      <c r="G22" s="2">
        <f t="shared" si="34"/>
        <v>65</v>
      </c>
      <c r="H22" s="2">
        <f t="shared" si="34"/>
        <v>1105</v>
      </c>
      <c r="I22" s="2">
        <f t="shared" si="34"/>
        <v>79</v>
      </c>
      <c r="J22" s="2">
        <f t="shared" si="34"/>
        <v>49</v>
      </c>
      <c r="K22" s="2">
        <f t="shared" si="34"/>
        <v>113</v>
      </c>
      <c r="L22" s="2">
        <f t="shared" si="34"/>
        <v>70</v>
      </c>
      <c r="M22" s="2">
        <f t="shared" si="34"/>
        <v>116</v>
      </c>
      <c r="N22" s="2">
        <f t="shared" si="34"/>
        <v>41</v>
      </c>
      <c r="O22" s="2">
        <f t="shared" si="34"/>
        <v>87</v>
      </c>
      <c r="P22" s="2">
        <f t="shared" si="34"/>
        <v>71</v>
      </c>
      <c r="Q22" s="2">
        <f t="shared" si="34"/>
        <v>90</v>
      </c>
      <c r="R22" s="2">
        <f t="shared" si="34"/>
        <v>48</v>
      </c>
      <c r="S22" s="2">
        <f>SUM(S18:S21)</f>
        <v>198</v>
      </c>
      <c r="T22" s="2">
        <f t="shared" si="34"/>
        <v>32</v>
      </c>
      <c r="U22" s="2">
        <f t="shared" si="34"/>
        <v>63</v>
      </c>
      <c r="V22" s="2">
        <f t="shared" si="34"/>
        <v>41</v>
      </c>
      <c r="W22" s="2">
        <f t="shared" si="34"/>
        <v>16</v>
      </c>
      <c r="X22" s="2">
        <f t="shared" si="34"/>
        <v>74</v>
      </c>
      <c r="Y22" s="2">
        <f t="shared" si="34"/>
        <v>32</v>
      </c>
      <c r="Z22" s="2">
        <f t="shared" si="34"/>
        <v>4</v>
      </c>
      <c r="AA22" s="2">
        <f t="shared" si="34"/>
        <v>4</v>
      </c>
      <c r="AB22" s="2">
        <f t="shared" si="34"/>
        <v>32</v>
      </c>
      <c r="AC22" s="2">
        <f t="shared" si="34"/>
        <v>262</v>
      </c>
      <c r="AD22" s="2">
        <f t="shared" si="34"/>
        <v>23</v>
      </c>
      <c r="AE22" s="2">
        <f t="shared" si="34"/>
        <v>89</v>
      </c>
      <c r="AF22" s="2">
        <f t="shared" si="34"/>
        <v>92</v>
      </c>
      <c r="AG22" s="2">
        <f t="shared" si="34"/>
        <v>10</v>
      </c>
      <c r="AH22" s="2">
        <f t="shared" si="34"/>
        <v>81</v>
      </c>
      <c r="AI22" s="2">
        <f t="shared" si="34"/>
        <v>77</v>
      </c>
      <c r="AJ22" s="2">
        <f t="shared" si="34"/>
        <v>68</v>
      </c>
      <c r="AK22" s="2">
        <f t="shared" si="34"/>
        <v>125</v>
      </c>
      <c r="AL22" s="2">
        <f t="shared" si="34"/>
        <v>39</v>
      </c>
      <c r="AM22" s="2">
        <f>SUM(AM18:AM21)</f>
        <v>79</v>
      </c>
      <c r="AN22" s="2">
        <f t="shared" si="34"/>
        <v>16</v>
      </c>
      <c r="AO22" s="2">
        <f t="shared" ref="AO22" si="35">SUM(AO18:AO21)</f>
        <v>1</v>
      </c>
      <c r="AP22" s="2">
        <f t="shared" si="34"/>
        <v>403</v>
      </c>
      <c r="AQ22" s="2">
        <f t="shared" si="34"/>
        <v>79</v>
      </c>
      <c r="AR22" s="2">
        <f t="shared" si="34"/>
        <v>91</v>
      </c>
      <c r="AS22" s="2">
        <f t="shared" si="34"/>
        <v>286</v>
      </c>
      <c r="AT22" s="2">
        <f t="shared" si="34"/>
        <v>359</v>
      </c>
      <c r="AU22" s="2">
        <f t="shared" ref="AU22:BA22" si="36">SUM(AU18:AU21)</f>
        <v>45</v>
      </c>
      <c r="AV22" s="2">
        <f t="shared" si="36"/>
        <v>143</v>
      </c>
      <c r="AW22" s="2">
        <f t="shared" si="36"/>
        <v>59</v>
      </c>
      <c r="AX22" s="2">
        <f t="shared" si="36"/>
        <v>31</v>
      </c>
      <c r="AY22" s="2">
        <f t="shared" si="36"/>
        <v>26</v>
      </c>
      <c r="AZ22" s="2">
        <f t="shared" si="36"/>
        <v>97</v>
      </c>
      <c r="BA22" s="2">
        <f t="shared" si="36"/>
        <v>23</v>
      </c>
      <c r="BB22" s="2">
        <f t="shared" ref="BB22:BG22" si="37">SUM(BB18:BB21)</f>
        <v>111</v>
      </c>
      <c r="BC22" s="2">
        <f t="shared" si="37"/>
        <v>5</v>
      </c>
      <c r="BD22" s="2">
        <f t="shared" ref="BD22" si="38">SUM(BD18:BD21)</f>
        <v>12</v>
      </c>
      <c r="BE22" s="2">
        <f t="shared" si="37"/>
        <v>53</v>
      </c>
      <c r="BF22" s="2">
        <f t="shared" si="37"/>
        <v>5</v>
      </c>
      <c r="BG22" s="2">
        <f t="shared" si="37"/>
        <v>597</v>
      </c>
      <c r="BH22" s="2">
        <f t="shared" ref="BH22:BM22" si="39">SUM(BH18:BH21)</f>
        <v>204</v>
      </c>
      <c r="BI22" s="2">
        <f t="shared" si="39"/>
        <v>43</v>
      </c>
      <c r="BJ22" s="2">
        <f t="shared" si="39"/>
        <v>174</v>
      </c>
      <c r="BK22" s="2">
        <f t="shared" si="39"/>
        <v>2402</v>
      </c>
      <c r="BL22" s="2">
        <f t="shared" si="39"/>
        <v>84</v>
      </c>
      <c r="BM22" s="2">
        <f t="shared" si="39"/>
        <v>63</v>
      </c>
      <c r="BN22" s="2">
        <f t="shared" ref="BN22:CC22" si="40">SUM(BN18:BN21)</f>
        <v>117</v>
      </c>
      <c r="BO22" s="2">
        <f t="shared" si="40"/>
        <v>142</v>
      </c>
      <c r="BP22" s="2">
        <f t="shared" si="40"/>
        <v>61</v>
      </c>
      <c r="BQ22" s="2">
        <f>SUM(BQ18:BQ21)</f>
        <v>21</v>
      </c>
      <c r="BR22" s="2">
        <f t="shared" si="40"/>
        <v>50</v>
      </c>
      <c r="BS22" s="2">
        <f t="shared" si="40"/>
        <v>38</v>
      </c>
      <c r="BT22" s="2">
        <f t="shared" si="40"/>
        <v>351</v>
      </c>
      <c r="BU22" s="2">
        <f t="shared" ref="BU22" si="41">SUM(BU18:BU21)</f>
        <v>3155</v>
      </c>
      <c r="BV22" s="2">
        <f t="shared" si="40"/>
        <v>159</v>
      </c>
      <c r="BW22" s="2">
        <f t="shared" si="40"/>
        <v>855</v>
      </c>
      <c r="BX22" s="2">
        <f t="shared" si="40"/>
        <v>334</v>
      </c>
      <c r="BY22" s="2">
        <f t="shared" si="40"/>
        <v>63</v>
      </c>
      <c r="BZ22" s="2">
        <f t="shared" si="40"/>
        <v>384</v>
      </c>
      <c r="CA22" s="2">
        <f t="shared" si="40"/>
        <v>21</v>
      </c>
      <c r="CB22" s="2">
        <f t="shared" si="40"/>
        <v>263</v>
      </c>
      <c r="CC22" s="2">
        <f t="shared" si="40"/>
        <v>1548</v>
      </c>
      <c r="CD22" s="2">
        <f>SUM(CD18:CD21)</f>
        <v>261</v>
      </c>
      <c r="CE22" s="2">
        <f>SUM(CE18:CE21)</f>
        <v>283</v>
      </c>
      <c r="CF22" s="2">
        <f>SUM(CF18:CF21)</f>
        <v>68</v>
      </c>
      <c r="CG22" s="2">
        <f>SUM(CG18:CG21)</f>
        <v>18</v>
      </c>
      <c r="CH22" s="2">
        <f>SUM(CH18:CH21)</f>
        <v>16</v>
      </c>
      <c r="CI22" s="2">
        <f>SUM(C22:CH22)</f>
        <v>17238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[21]Sep!$B$19</f>
        <v>0</v>
      </c>
      <c r="D24" s="2">
        <f>[22]Sep!$B$19</f>
        <v>0</v>
      </c>
      <c r="E24" s="1">
        <f>[23]Sep!$B$19</f>
        <v>0</v>
      </c>
      <c r="F24" s="1">
        <f>[24]Sep!$B$19</f>
        <v>0</v>
      </c>
      <c r="G24" s="1">
        <f>[25]Sep!$B$19</f>
        <v>0</v>
      </c>
      <c r="H24" s="1">
        <f>[26]Sep!$B$19</f>
        <v>0</v>
      </c>
      <c r="I24" s="1">
        <f>[27]Sep!$B$19</f>
        <v>0</v>
      </c>
      <c r="J24" s="1">
        <f>[28]Sep!$B$19</f>
        <v>5</v>
      </c>
      <c r="K24" s="1">
        <f>[29]Sep!$B$19</f>
        <v>0</v>
      </c>
      <c r="L24" s="1">
        <f>[30]Sep!$B$19</f>
        <v>6</v>
      </c>
      <c r="M24" s="2">
        <f>[31]Sep!$B$19</f>
        <v>0</v>
      </c>
      <c r="N24" s="2">
        <f>[32]Sep!$B$19</f>
        <v>0</v>
      </c>
      <c r="O24" s="2">
        <f>[33]Sep!$B$19</f>
        <v>1</v>
      </c>
      <c r="P24" s="2">
        <f>[34]Sep!$B$19</f>
        <v>0</v>
      </c>
      <c r="Q24" s="2">
        <f>[35]Sep!$B$19</f>
        <v>0</v>
      </c>
      <c r="R24" s="2">
        <f>[36]Sep!$B$19</f>
        <v>0</v>
      </c>
      <c r="S24" s="1">
        <f>[37]Sep!$B$19</f>
        <v>0</v>
      </c>
      <c r="T24" s="2">
        <f>[38]Sep!$B$19</f>
        <v>0</v>
      </c>
      <c r="U24" s="2">
        <f>[39]Sep!$B$19</f>
        <v>0</v>
      </c>
      <c r="V24" s="2">
        <f>[40]Sep!$B$19</f>
        <v>0</v>
      </c>
      <c r="W24" s="2">
        <f>[41]Sep!$B$19</f>
        <v>0</v>
      </c>
      <c r="X24" s="2">
        <f>[42]Sep!$B$19</f>
        <v>0</v>
      </c>
      <c r="Y24" s="2">
        <f>[43]Sep!$B$19</f>
        <v>0</v>
      </c>
      <c r="Z24" s="2">
        <f>[44]Sep!$B$19</f>
        <v>0</v>
      </c>
      <c r="AA24" s="2">
        <f>[45]Sep!$B$19</f>
        <v>0</v>
      </c>
      <c r="AB24" s="2">
        <f>[46]Sep!$B$19</f>
        <v>0</v>
      </c>
      <c r="AC24" s="2">
        <f>[47]Sep!$B$19</f>
        <v>0</v>
      </c>
      <c r="AD24" s="2">
        <f>[48]Sep!$B$19</f>
        <v>0</v>
      </c>
      <c r="AE24" s="2">
        <f>[49]Sep!$B$19</f>
        <v>0</v>
      </c>
      <c r="AF24" s="2">
        <f>[50]Sep!$B$19</f>
        <v>0</v>
      </c>
      <c r="AG24" s="2">
        <f>[51]Sep!$B$19</f>
        <v>0</v>
      </c>
      <c r="AH24" s="2">
        <f>[52]Sep!$B$19</f>
        <v>0</v>
      </c>
      <c r="AI24" s="2">
        <f>[53]Sep!$B$19</f>
        <v>0</v>
      </c>
      <c r="AJ24" s="2">
        <f>[54]Sep!$B$19</f>
        <v>0</v>
      </c>
      <c r="AK24" s="2">
        <f>[55]Sep!$B$19</f>
        <v>0</v>
      </c>
      <c r="AL24" s="1">
        <f>[56]Sep!$B$19</f>
        <v>0</v>
      </c>
      <c r="AM24" s="2">
        <f>[57]Sep!$B$19</f>
        <v>0</v>
      </c>
      <c r="AN24" s="2">
        <f>[58]Sep!$B$19</f>
        <v>0</v>
      </c>
      <c r="AO24" s="2">
        <f>[59]Sep!$B$19</f>
        <v>0</v>
      </c>
      <c r="AP24" s="2">
        <f>[60]Sep!$B$19</f>
        <v>0</v>
      </c>
      <c r="AQ24" s="2">
        <f>[61]Sep!$B$19</f>
        <v>9</v>
      </c>
      <c r="AR24" s="2">
        <f>[62]Sep!$B$19</f>
        <v>4</v>
      </c>
      <c r="AS24" s="2">
        <f>[63]Sep!$B$19</f>
        <v>0</v>
      </c>
      <c r="AT24" s="2">
        <f>[64]Sep!$B$19</f>
        <v>5</v>
      </c>
      <c r="AU24" s="2">
        <f>[65]Sep!$B$19</f>
        <v>6</v>
      </c>
      <c r="AV24" s="2">
        <f>[66]Sep!$B$19</f>
        <v>18</v>
      </c>
      <c r="AW24" s="2">
        <f>[67]Sep!$B$19</f>
        <v>0</v>
      </c>
      <c r="AX24" s="2">
        <f>[68]Sep!$B$19</f>
        <v>0</v>
      </c>
      <c r="AY24" s="2">
        <f>[69]Sep!$B$19</f>
        <v>0</v>
      </c>
      <c r="AZ24" s="2">
        <f>[70]Sep!$B$19</f>
        <v>0</v>
      </c>
      <c r="BA24" s="2">
        <f>[71]Sep!$B$19</f>
        <v>0</v>
      </c>
      <c r="BB24" s="2">
        <f>[72]Sep!$B$19</f>
        <v>0</v>
      </c>
      <c r="BC24" s="2">
        <f>[73]Sep!$B$19</f>
        <v>0</v>
      </c>
      <c r="BD24" s="2">
        <f>[74]Sep!$B$19</f>
        <v>0</v>
      </c>
      <c r="BE24" s="2">
        <f>[75]Sep!$B$19</f>
        <v>0</v>
      </c>
      <c r="BF24" s="2">
        <f>[76]Sep!$B$19</f>
        <v>0</v>
      </c>
      <c r="BG24" s="2">
        <f>[77]Sep!$B$19</f>
        <v>0</v>
      </c>
      <c r="BH24" s="2">
        <f>[78]Sep!$B$19</f>
        <v>59</v>
      </c>
      <c r="BI24" s="2">
        <f>[79]Sep!$B$19</f>
        <v>0</v>
      </c>
      <c r="BJ24" s="2">
        <f>[80]Sep!$B$19</f>
        <v>0</v>
      </c>
      <c r="BK24" s="2">
        <f>[81]Sep!$B$19</f>
        <v>0</v>
      </c>
      <c r="BL24" s="2">
        <f>[82]Sep!$B$19</f>
        <v>0</v>
      </c>
      <c r="BM24" s="2">
        <f>[83]Sep!$B$19</f>
        <v>0</v>
      </c>
      <c r="BN24" s="2">
        <f>[84]Sep!$B$19</f>
        <v>0</v>
      </c>
      <c r="BO24" s="2">
        <f>[85]Sep!$B$19</f>
        <v>0</v>
      </c>
      <c r="BP24" s="2">
        <f>[86]Sep!$B$19</f>
        <v>0</v>
      </c>
      <c r="BQ24" s="2">
        <f>[87]Sep!$B$19</f>
        <v>0</v>
      </c>
      <c r="BR24" s="2">
        <f>[88]Sep!$B$19</f>
        <v>6</v>
      </c>
      <c r="BS24" s="2">
        <f>[89]Sep!$B$19</f>
        <v>0</v>
      </c>
      <c r="BT24" s="2">
        <f>[90]Sep!$B$19</f>
        <v>0</v>
      </c>
      <c r="BU24" s="2">
        <f>[91]Sep!$B$19</f>
        <v>0</v>
      </c>
      <c r="BV24" s="1">
        <f>[92]Sep!$B$19</f>
        <v>93</v>
      </c>
      <c r="BW24" s="2">
        <f>[93]Sep!$B$19</f>
        <v>0</v>
      </c>
      <c r="BX24" s="2">
        <f>[94]Sep!$B$19</f>
        <v>118</v>
      </c>
      <c r="BY24" s="2">
        <f>[95]Sep!$B$19</f>
        <v>0</v>
      </c>
      <c r="BZ24" s="2">
        <f>[96]Sep!$B$19</f>
        <v>0</v>
      </c>
      <c r="CA24" s="2">
        <f>[97]Sep!$B$19</f>
        <v>0</v>
      </c>
      <c r="CB24" s="2">
        <f>[98]Sep!$B$19</f>
        <v>0</v>
      </c>
      <c r="CC24" s="2">
        <f>[99]Sep!$B$19</f>
        <v>9</v>
      </c>
      <c r="CD24" s="2">
        <f>[100]Sep!$B$19</f>
        <v>0</v>
      </c>
      <c r="CE24" s="2">
        <f>[101]Sep!$B$19</f>
        <v>0</v>
      </c>
      <c r="CF24" s="2">
        <f>[102]Sep!$B$19</f>
        <v>0</v>
      </c>
      <c r="CG24" s="2">
        <f>[103]Sep!$B$19</f>
        <v>0</v>
      </c>
      <c r="CH24" s="2">
        <f>[104]Sep!$B$19</f>
        <v>55</v>
      </c>
      <c r="CI24" s="2">
        <f>SUM(C24:CH24)</f>
        <v>394</v>
      </c>
    </row>
    <row r="25" spans="1:87" x14ac:dyDescent="0.2">
      <c r="A25" s="1" t="s">
        <v>40</v>
      </c>
      <c r="B25" s="1"/>
      <c r="C25" s="2">
        <f>[21]Sep!$B$20</f>
        <v>0</v>
      </c>
      <c r="D25" s="2">
        <f>[22]Sep!$B$20</f>
        <v>0</v>
      </c>
      <c r="E25" s="1">
        <f>[23]Sep!$B$20</f>
        <v>0</v>
      </c>
      <c r="F25" s="1">
        <f>[24]Sep!$B$20</f>
        <v>0</v>
      </c>
      <c r="G25" s="1">
        <f>[25]Sep!$B$20</f>
        <v>0</v>
      </c>
      <c r="H25" s="1">
        <f>[26]Sep!$B$20</f>
        <v>0</v>
      </c>
      <c r="I25" s="1">
        <f>[27]Sep!$B$20</f>
        <v>0</v>
      </c>
      <c r="J25" s="1">
        <f>[28]Sep!$B$20</f>
        <v>1</v>
      </c>
      <c r="K25" s="1">
        <f>[29]Sep!$B$20</f>
        <v>0</v>
      </c>
      <c r="L25" s="1">
        <f>[30]Sep!$B$20</f>
        <v>0</v>
      </c>
      <c r="M25" s="2">
        <f>[31]Sep!$B$20</f>
        <v>0</v>
      </c>
      <c r="N25" s="2">
        <f>[32]Sep!$B$20</f>
        <v>0</v>
      </c>
      <c r="O25" s="2">
        <f>[33]Sep!$B$20</f>
        <v>0</v>
      </c>
      <c r="P25" s="2">
        <f>[34]Sep!$B$20</f>
        <v>0</v>
      </c>
      <c r="Q25" s="2">
        <f>[35]Sep!$B$20</f>
        <v>0</v>
      </c>
      <c r="R25" s="2">
        <f>[36]Sep!$B$20</f>
        <v>0</v>
      </c>
      <c r="S25" s="1">
        <f>[37]Sep!$B$20</f>
        <v>0</v>
      </c>
      <c r="T25" s="2">
        <f>[38]Sep!$B$20</f>
        <v>0</v>
      </c>
      <c r="U25" s="2">
        <f>[39]Sep!$B$20</f>
        <v>0</v>
      </c>
      <c r="V25" s="2">
        <f>[40]Sep!$B$20</f>
        <v>0</v>
      </c>
      <c r="W25" s="2">
        <f>[41]Sep!$B$20</f>
        <v>0</v>
      </c>
      <c r="X25" s="2">
        <f>[42]Sep!$B$20</f>
        <v>0</v>
      </c>
      <c r="Y25" s="2">
        <f>[43]Sep!$B$20</f>
        <v>0</v>
      </c>
      <c r="Z25" s="2">
        <f>[44]Sep!$B$20</f>
        <v>0</v>
      </c>
      <c r="AA25" s="2">
        <f>[45]Sep!$B$20</f>
        <v>0</v>
      </c>
      <c r="AB25" s="2">
        <f>[46]Sep!$B$20</f>
        <v>0</v>
      </c>
      <c r="AC25" s="2">
        <f>[47]Sep!$B$20</f>
        <v>0</v>
      </c>
      <c r="AD25" s="2">
        <f>[48]Sep!$B$20</f>
        <v>0</v>
      </c>
      <c r="AE25" s="2">
        <f>[49]Sep!$B$20</f>
        <v>0</v>
      </c>
      <c r="AF25" s="2">
        <f>[50]Sep!$B$20</f>
        <v>0</v>
      </c>
      <c r="AG25" s="2">
        <f>[51]Sep!$B$20</f>
        <v>0</v>
      </c>
      <c r="AH25" s="2">
        <f>[52]Sep!$B$20</f>
        <v>0</v>
      </c>
      <c r="AI25" s="2">
        <f>[53]Sep!$B$20</f>
        <v>0</v>
      </c>
      <c r="AJ25" s="2">
        <f>[54]Sep!$B$20</f>
        <v>0</v>
      </c>
      <c r="AK25" s="2">
        <f>[55]Sep!$B$20</f>
        <v>0</v>
      </c>
      <c r="AL25" s="2">
        <f>[56]Sep!$B$20</f>
        <v>0</v>
      </c>
      <c r="AM25" s="2">
        <f>[57]Sep!$B$20</f>
        <v>0</v>
      </c>
      <c r="AN25" s="2">
        <f>[58]Sep!$B$20</f>
        <v>0</v>
      </c>
      <c r="AO25" s="2">
        <f>[59]Sep!$B$20</f>
        <v>0</v>
      </c>
      <c r="AP25" s="2">
        <f>[60]Sep!$B$20</f>
        <v>0</v>
      </c>
      <c r="AQ25" s="2">
        <f>[61]Sep!$B$20</f>
        <v>14</v>
      </c>
      <c r="AR25" s="2">
        <f>[62]Sep!$B$20</f>
        <v>17</v>
      </c>
      <c r="AS25" s="2">
        <f>[63]Sep!$B$20</f>
        <v>0</v>
      </c>
      <c r="AT25" s="2">
        <f>[64]Sep!$B$20</f>
        <v>515</v>
      </c>
      <c r="AU25" s="2">
        <f>[65]Sep!$B$20</f>
        <v>12</v>
      </c>
      <c r="AV25" s="2">
        <f>[66]Sep!$B$20</f>
        <v>245</v>
      </c>
      <c r="AW25" s="2">
        <f>[67]Sep!$B$20</f>
        <v>0</v>
      </c>
      <c r="AX25" s="2">
        <f>[68]Sep!$B$20</f>
        <v>0</v>
      </c>
      <c r="AY25" s="2">
        <f>[69]Sep!$B$20</f>
        <v>0</v>
      </c>
      <c r="AZ25" s="2">
        <f>[70]Sep!$B$20</f>
        <v>0</v>
      </c>
      <c r="BA25" s="2">
        <f>[71]Sep!$B$20</f>
        <v>0</v>
      </c>
      <c r="BB25" s="2">
        <f>[72]Sep!$B$20</f>
        <v>0</v>
      </c>
      <c r="BC25" s="2">
        <f>[73]Sep!$B$20</f>
        <v>0</v>
      </c>
      <c r="BD25" s="2">
        <f>[74]Sep!$B$20</f>
        <v>0</v>
      </c>
      <c r="BE25" s="2">
        <f>[75]Sep!$B$20</f>
        <v>0</v>
      </c>
      <c r="BF25" s="2">
        <f>[76]Sep!$B$20</f>
        <v>0</v>
      </c>
      <c r="BG25" s="2">
        <f>[77]Sep!$B$20</f>
        <v>0</v>
      </c>
      <c r="BH25" s="2">
        <f>[78]Sep!$B$20</f>
        <v>38</v>
      </c>
      <c r="BI25" s="2">
        <f>[79]Sep!$B$20</f>
        <v>0</v>
      </c>
      <c r="BJ25" s="2">
        <f>[80]Sep!$B$20</f>
        <v>0</v>
      </c>
      <c r="BK25" s="2">
        <f>[81]Sep!$B$20</f>
        <v>0</v>
      </c>
      <c r="BL25" s="2">
        <f>[82]Sep!$B$20</f>
        <v>6</v>
      </c>
      <c r="BM25" s="2">
        <f>[83]Sep!$B$20</f>
        <v>0</v>
      </c>
      <c r="BN25" s="2">
        <f>[84]Sep!$B$20</f>
        <v>0</v>
      </c>
      <c r="BO25" s="2">
        <f>[85]Sep!$B$20</f>
        <v>0</v>
      </c>
      <c r="BP25" s="2">
        <f>[86]Sep!$B$20</f>
        <v>0</v>
      </c>
      <c r="BQ25" s="2">
        <f>[87]Sep!$B$20</f>
        <v>1</v>
      </c>
      <c r="BR25" s="2">
        <f>[88]Sep!$B$20</f>
        <v>169</v>
      </c>
      <c r="BS25" s="2">
        <f>[89]Sep!$B$20</f>
        <v>0</v>
      </c>
      <c r="BT25" s="2">
        <f>[90]Sep!$B$20</f>
        <v>0</v>
      </c>
      <c r="BU25" s="2">
        <f>[91]Sep!$B$20</f>
        <v>0</v>
      </c>
      <c r="BV25" s="1">
        <f>[92]Sep!$B$20</f>
        <v>313</v>
      </c>
      <c r="BW25" s="2">
        <f>[93]Sep!$B$20</f>
        <v>0</v>
      </c>
      <c r="BX25" s="2">
        <f>[94]Sep!$B$20</f>
        <v>351</v>
      </c>
      <c r="BY25" s="2">
        <f>[95]Sep!$B$20</f>
        <v>0</v>
      </c>
      <c r="BZ25" s="2">
        <f>[96]Sep!$B$20</f>
        <v>0</v>
      </c>
      <c r="CA25" s="2">
        <f>[97]Sep!$B$20</f>
        <v>0</v>
      </c>
      <c r="CB25" s="2">
        <f>[98]Sep!$B$20</f>
        <v>0</v>
      </c>
      <c r="CC25" s="2">
        <f>[99]Sep!$B$20</f>
        <v>1472</v>
      </c>
      <c r="CD25" s="2">
        <f>[100]Sep!$B$20</f>
        <v>0</v>
      </c>
      <c r="CE25" s="2">
        <f>[101]Sep!$B$20</f>
        <v>0</v>
      </c>
      <c r="CF25" s="2">
        <f>[102]Sep!$B$20</f>
        <v>0</v>
      </c>
      <c r="CG25" s="2">
        <f>[103]Sep!$B$20</f>
        <v>0</v>
      </c>
      <c r="CH25" s="2">
        <f>[104]Sep!$B$20</f>
        <v>25</v>
      </c>
      <c r="CI25" s="2">
        <f>SUM(C25:CH25)</f>
        <v>3179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0</v>
      </c>
      <c r="H26" s="1">
        <f t="shared" si="42"/>
        <v>0</v>
      </c>
      <c r="I26" s="1">
        <f t="shared" si="42"/>
        <v>0</v>
      </c>
      <c r="J26" s="1">
        <f t="shared" si="42"/>
        <v>6</v>
      </c>
      <c r="K26" s="1">
        <f t="shared" si="42"/>
        <v>0</v>
      </c>
      <c r="L26" s="1">
        <f t="shared" si="42"/>
        <v>6</v>
      </c>
      <c r="M26" s="1">
        <f t="shared" si="42"/>
        <v>0</v>
      </c>
      <c r="N26" s="1">
        <f t="shared" si="42"/>
        <v>0</v>
      </c>
      <c r="O26" s="1">
        <f t="shared" si="42"/>
        <v>1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0</v>
      </c>
      <c r="AK26" s="1">
        <f t="shared" si="46"/>
        <v>0</v>
      </c>
      <c r="AL26" s="1">
        <f t="shared" si="46"/>
        <v>0</v>
      </c>
      <c r="AM26" s="1">
        <f>SUM(AM24:AM25)</f>
        <v>0</v>
      </c>
      <c r="AN26" s="1">
        <f t="shared" si="46"/>
        <v>0</v>
      </c>
      <c r="AO26" s="1">
        <f t="shared" ref="AO26" si="47">SUM(AO24:AO25)</f>
        <v>0</v>
      </c>
      <c r="AP26" s="1">
        <f t="shared" si="46"/>
        <v>0</v>
      </c>
      <c r="AQ26" s="1">
        <f t="shared" si="46"/>
        <v>23</v>
      </c>
      <c r="AR26" s="1">
        <f t="shared" si="46"/>
        <v>21</v>
      </c>
      <c r="AS26" s="1">
        <f t="shared" si="46"/>
        <v>0</v>
      </c>
      <c r="AT26" s="1">
        <f t="shared" si="46"/>
        <v>520</v>
      </c>
      <c r="AU26" s="1">
        <f t="shared" ref="AU26:BA26" si="48">SUM(AU24:AU25)</f>
        <v>18</v>
      </c>
      <c r="AV26" s="1">
        <f t="shared" si="48"/>
        <v>263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0</v>
      </c>
      <c r="BH26" s="1">
        <f t="shared" ref="BH26:BM26" si="52">SUM(BH24:BH25)</f>
        <v>97</v>
      </c>
      <c r="BI26" s="1">
        <f t="shared" si="52"/>
        <v>0</v>
      </c>
      <c r="BJ26" s="1">
        <f t="shared" si="52"/>
        <v>0</v>
      </c>
      <c r="BK26" s="1">
        <f t="shared" si="52"/>
        <v>0</v>
      </c>
      <c r="BL26" s="1">
        <f t="shared" si="52"/>
        <v>6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1</v>
      </c>
      <c r="BR26" s="1">
        <f t="shared" si="53"/>
        <v>175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406</v>
      </c>
      <c r="BW26" s="1">
        <f t="shared" si="53"/>
        <v>0</v>
      </c>
      <c r="BX26" s="1">
        <f t="shared" si="53"/>
        <v>469</v>
      </c>
      <c r="BY26" s="1">
        <f t="shared" si="53"/>
        <v>0</v>
      </c>
      <c r="BZ26" s="1">
        <f t="shared" si="53"/>
        <v>0</v>
      </c>
      <c r="CA26" s="1">
        <f t="shared" si="53"/>
        <v>0</v>
      </c>
      <c r="CB26" s="1">
        <f t="shared" si="53"/>
        <v>0</v>
      </c>
      <c r="CC26" s="1">
        <f t="shared" si="53"/>
        <v>1481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80</v>
      </c>
      <c r="CI26" s="2">
        <f>SUM(C26:CH26)</f>
        <v>3573</v>
      </c>
    </row>
    <row r="27" spans="1:87" x14ac:dyDescent="0.2">
      <c r="A27" s="6" t="s">
        <v>42</v>
      </c>
      <c r="B27" s="6"/>
      <c r="C27" s="1">
        <f t="shared" ref="C27:R27" si="55">SUM(C22,C26)</f>
        <v>36</v>
      </c>
      <c r="D27" s="1">
        <f t="shared" ref="D27" si="56">SUM(D22,D26)</f>
        <v>121</v>
      </c>
      <c r="E27" s="1">
        <f t="shared" si="55"/>
        <v>32</v>
      </c>
      <c r="F27" s="1">
        <f t="shared" si="55"/>
        <v>54</v>
      </c>
      <c r="G27" s="1">
        <f t="shared" si="55"/>
        <v>65</v>
      </c>
      <c r="H27" s="1">
        <f t="shared" si="55"/>
        <v>1105</v>
      </c>
      <c r="I27" s="1">
        <f t="shared" si="55"/>
        <v>79</v>
      </c>
      <c r="J27" s="1">
        <f t="shared" si="55"/>
        <v>55</v>
      </c>
      <c r="K27" s="1">
        <f t="shared" si="55"/>
        <v>113</v>
      </c>
      <c r="L27" s="1">
        <f t="shared" si="55"/>
        <v>76</v>
      </c>
      <c r="M27" s="1">
        <f t="shared" si="55"/>
        <v>116</v>
      </c>
      <c r="N27" s="1">
        <f t="shared" si="55"/>
        <v>41</v>
      </c>
      <c r="O27" s="1">
        <f t="shared" si="55"/>
        <v>88</v>
      </c>
      <c r="P27" s="1">
        <f t="shared" ref="P27" si="57">SUM(P22,P26)</f>
        <v>71</v>
      </c>
      <c r="Q27" s="1">
        <f t="shared" si="55"/>
        <v>90</v>
      </c>
      <c r="R27" s="1">
        <f t="shared" si="55"/>
        <v>48</v>
      </c>
      <c r="S27" s="1">
        <f>SUM(S22,S26)</f>
        <v>198</v>
      </c>
      <c r="T27" s="1">
        <f>SUM(T22,T26)</f>
        <v>32</v>
      </c>
      <c r="U27" s="1">
        <f t="shared" ref="U27:AA27" si="58">SUM(U22,U26)</f>
        <v>63</v>
      </c>
      <c r="V27" s="1">
        <f t="shared" si="58"/>
        <v>41</v>
      </c>
      <c r="W27" s="1">
        <f t="shared" si="58"/>
        <v>16</v>
      </c>
      <c r="X27" s="1">
        <f t="shared" si="58"/>
        <v>74</v>
      </c>
      <c r="Y27" s="1">
        <f t="shared" si="58"/>
        <v>32</v>
      </c>
      <c r="Z27" s="1">
        <f t="shared" ref="Z27" si="59">SUM(Z22,Z26)</f>
        <v>4</v>
      </c>
      <c r="AA27" s="1">
        <f t="shared" si="58"/>
        <v>4</v>
      </c>
      <c r="AB27" s="1">
        <f>SUM(AB26,AB22)</f>
        <v>32</v>
      </c>
      <c r="AC27" s="1">
        <f>SUM(AC26,AC22)</f>
        <v>262</v>
      </c>
      <c r="AD27" s="1">
        <f>SUM(AD22,AD26)</f>
        <v>23</v>
      </c>
      <c r="AE27" s="1">
        <f>SUM(AE22,AE26)</f>
        <v>89</v>
      </c>
      <c r="AF27" s="1">
        <f>SUM(AF22,AF26)</f>
        <v>92</v>
      </c>
      <c r="AG27" s="1">
        <f t="shared" ref="AG27:AI27" si="60">SUM(AG22,AG26)</f>
        <v>10</v>
      </c>
      <c r="AH27" s="1">
        <f t="shared" si="60"/>
        <v>81</v>
      </c>
      <c r="AI27" s="1">
        <f t="shared" si="60"/>
        <v>77</v>
      </c>
      <c r="AJ27" s="1">
        <f>SUM(AJ22,AJ26)</f>
        <v>68</v>
      </c>
      <c r="AK27" s="1">
        <f>SUM(AK22,AK26)</f>
        <v>125</v>
      </c>
      <c r="AL27" s="1">
        <f>SUM(AL22,AL26)</f>
        <v>39</v>
      </c>
      <c r="AM27" s="1">
        <f>SUM(AM26,AM22)</f>
        <v>79</v>
      </c>
      <c r="AN27" s="1">
        <f>SUM(AN26,AN22)</f>
        <v>16</v>
      </c>
      <c r="AO27" s="1">
        <f>SUM(AO26,AO22)</f>
        <v>1</v>
      </c>
      <c r="AP27" s="1">
        <f>SUM(AP26,AP22)</f>
        <v>403</v>
      </c>
      <c r="AQ27" s="1">
        <f t="shared" ref="AQ27:BG27" si="61">SUM(AQ22,AQ26)</f>
        <v>102</v>
      </c>
      <c r="AR27" s="1">
        <f t="shared" si="61"/>
        <v>112</v>
      </c>
      <c r="AS27" s="1">
        <f t="shared" si="61"/>
        <v>286</v>
      </c>
      <c r="AT27" s="1">
        <f t="shared" si="61"/>
        <v>879</v>
      </c>
      <c r="AU27" s="1">
        <f t="shared" si="61"/>
        <v>63</v>
      </c>
      <c r="AV27" s="1">
        <f t="shared" si="61"/>
        <v>406</v>
      </c>
      <c r="AW27" s="1">
        <f t="shared" si="61"/>
        <v>59</v>
      </c>
      <c r="AX27" s="1">
        <f t="shared" ref="AX27" si="62">SUM(AX22,AX26)</f>
        <v>31</v>
      </c>
      <c r="AY27" s="1">
        <f t="shared" si="61"/>
        <v>26</v>
      </c>
      <c r="AZ27" s="1">
        <f t="shared" si="61"/>
        <v>97</v>
      </c>
      <c r="BA27" s="1">
        <f t="shared" ref="BA27" si="63">SUM(BA22,BA26)</f>
        <v>23</v>
      </c>
      <c r="BB27" s="1">
        <f t="shared" si="61"/>
        <v>111</v>
      </c>
      <c r="BC27" s="1">
        <f t="shared" ref="BC27" si="64">SUM(BC22,BC26)</f>
        <v>5</v>
      </c>
      <c r="BD27" s="1">
        <f t="shared" ref="BD27" si="65">SUM(BD22,BD26)</f>
        <v>12</v>
      </c>
      <c r="BE27" s="1">
        <f t="shared" si="61"/>
        <v>53</v>
      </c>
      <c r="BF27" s="1">
        <f t="shared" si="61"/>
        <v>5</v>
      </c>
      <c r="BG27" s="1">
        <f t="shared" si="61"/>
        <v>597</v>
      </c>
      <c r="BH27" s="1">
        <f t="shared" ref="BH27:BM27" si="66">SUM(BH22,BH26)</f>
        <v>301</v>
      </c>
      <c r="BI27" s="1">
        <f t="shared" si="66"/>
        <v>43</v>
      </c>
      <c r="BJ27" s="1">
        <f t="shared" si="66"/>
        <v>174</v>
      </c>
      <c r="BK27" s="1">
        <f t="shared" si="66"/>
        <v>2402</v>
      </c>
      <c r="BL27" s="1">
        <f t="shared" si="66"/>
        <v>90</v>
      </c>
      <c r="BM27" s="1">
        <f t="shared" si="66"/>
        <v>63</v>
      </c>
      <c r="BN27" s="1">
        <f t="shared" ref="BN27:CC27" si="67">SUM(BN22,BN26)</f>
        <v>117</v>
      </c>
      <c r="BO27" s="1">
        <f t="shared" si="67"/>
        <v>142</v>
      </c>
      <c r="BP27" s="1">
        <f t="shared" si="67"/>
        <v>61</v>
      </c>
      <c r="BQ27" s="1">
        <f>SUM(BQ22,BQ26)</f>
        <v>22</v>
      </c>
      <c r="BR27" s="1">
        <f t="shared" si="67"/>
        <v>225</v>
      </c>
      <c r="BS27" s="1">
        <f t="shared" si="67"/>
        <v>38</v>
      </c>
      <c r="BT27" s="1">
        <f t="shared" si="67"/>
        <v>351</v>
      </c>
      <c r="BU27" s="1">
        <f t="shared" ref="BU27" si="68">SUM(BU22,BU26)</f>
        <v>3155</v>
      </c>
      <c r="BV27" s="1">
        <f t="shared" si="67"/>
        <v>565</v>
      </c>
      <c r="BW27" s="1">
        <f t="shared" si="67"/>
        <v>855</v>
      </c>
      <c r="BX27" s="1">
        <f t="shared" si="67"/>
        <v>803</v>
      </c>
      <c r="BY27" s="1">
        <f t="shared" si="67"/>
        <v>63</v>
      </c>
      <c r="BZ27" s="1">
        <f t="shared" si="67"/>
        <v>384</v>
      </c>
      <c r="CA27" s="1">
        <f t="shared" si="67"/>
        <v>21</v>
      </c>
      <c r="CB27" s="1">
        <f t="shared" si="67"/>
        <v>263</v>
      </c>
      <c r="CC27" s="1">
        <f t="shared" si="67"/>
        <v>3029</v>
      </c>
      <c r="CD27" s="1">
        <f>SUM(CD22,CD26)</f>
        <v>261</v>
      </c>
      <c r="CE27" s="1">
        <f>SUM(CE22,CE26)</f>
        <v>283</v>
      </c>
      <c r="CF27" s="1">
        <f>SUM(CF22,CF26)</f>
        <v>68</v>
      </c>
      <c r="CG27" s="1">
        <f>SUM(CG22,CG26)</f>
        <v>18</v>
      </c>
      <c r="CH27" s="1">
        <f>SUM(CH22,CH26)</f>
        <v>96</v>
      </c>
      <c r="CI27" s="2">
        <f>SUM(C27:CH27)</f>
        <v>20811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 t="e">
        <f t="shared" si="69"/>
        <v>#DIV/0!</v>
      </c>
      <c r="H29" s="3" t="e">
        <f t="shared" si="69"/>
        <v>#DIV/0!</v>
      </c>
      <c r="I29" s="3" t="e">
        <f t="shared" si="69"/>
        <v>#DIV/0!</v>
      </c>
      <c r="J29" s="3">
        <f t="shared" si="69"/>
        <v>1.2</v>
      </c>
      <c r="K29" s="3" t="e">
        <f t="shared" si="69"/>
        <v>#DIV/0!</v>
      </c>
      <c r="L29" s="3">
        <f t="shared" si="69"/>
        <v>0</v>
      </c>
      <c r="M29" s="3" t="e">
        <f t="shared" si="69"/>
        <v>#DIV/0!</v>
      </c>
      <c r="N29" s="3" t="e">
        <f t="shared" si="69"/>
        <v>#DIV/0!</v>
      </c>
      <c r="O29" s="3">
        <f t="shared" si="69"/>
        <v>7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 t="e">
        <f t="shared" si="69"/>
        <v>#DIV/0!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>AM11/AM24</f>
        <v>#DIV/0!</v>
      </c>
      <c r="AN29" s="3" t="e">
        <f t="shared" si="69"/>
        <v>#DIV/0!</v>
      </c>
      <c r="AO29" s="3" t="e">
        <f t="shared" ref="AO29" si="73">AO11/AO24</f>
        <v>#DIV/0!</v>
      </c>
      <c r="AP29" s="3" t="e">
        <f t="shared" si="69"/>
        <v>#DIV/0!</v>
      </c>
      <c r="AQ29" s="3">
        <f t="shared" si="69"/>
        <v>0</v>
      </c>
      <c r="AR29" s="3">
        <f t="shared" si="69"/>
        <v>0</v>
      </c>
      <c r="AS29" s="3" t="e">
        <f t="shared" si="69"/>
        <v>#DIV/0!</v>
      </c>
      <c r="AT29" s="3">
        <f t="shared" si="69"/>
        <v>15.4</v>
      </c>
      <c r="AU29" s="3">
        <f t="shared" si="69"/>
        <v>0.5</v>
      </c>
      <c r="AV29" s="3">
        <f t="shared" si="69"/>
        <v>1.2222222222222223</v>
      </c>
      <c r="AW29" s="3" t="e">
        <f t="shared" si="69"/>
        <v>#DIV/0!</v>
      </c>
      <c r="AX29" s="3" t="e">
        <f t="shared" ref="AX29" si="74">AX11/AX24</f>
        <v>#DIV/0!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 t="e">
        <f t="shared" si="69"/>
        <v>#DIV/0!</v>
      </c>
      <c r="BH29" s="3">
        <f t="shared" si="69"/>
        <v>0.16949152542372881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 t="e">
        <f>BQ11/BQ24</f>
        <v>#DIV/0!</v>
      </c>
      <c r="BR29" s="3">
        <f t="shared" si="69"/>
        <v>0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>
        <f t="shared" si="69"/>
        <v>0.20430107526881722</v>
      </c>
      <c r="BW29" s="3" t="e">
        <f t="shared" si="69"/>
        <v>#DIV/0!</v>
      </c>
      <c r="BX29" s="3">
        <f t="shared" ref="BX29:CH29" si="80">BX11/BX24</f>
        <v>1.423728813559322</v>
      </c>
      <c r="BY29" s="3" t="e">
        <f t="shared" si="80"/>
        <v>#DIV/0!</v>
      </c>
      <c r="BZ29" s="3" t="e">
        <f t="shared" si="80"/>
        <v>#DIV/0!</v>
      </c>
      <c r="CA29" s="3" t="e">
        <f t="shared" si="80"/>
        <v>#DIV/0!</v>
      </c>
      <c r="CB29" s="3" t="e">
        <f t="shared" si="80"/>
        <v>#DIV/0!</v>
      </c>
      <c r="CC29" s="3">
        <f t="shared" si="80"/>
        <v>7.666666666666667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>
        <f t="shared" si="80"/>
        <v>0.18181818181818182</v>
      </c>
      <c r="CI29" s="2"/>
    </row>
    <row r="30" spans="1:87" x14ac:dyDescent="0.2">
      <c r="A30" s="1" t="s">
        <v>43</v>
      </c>
      <c r="B30" s="3"/>
      <c r="C30" s="3">
        <f t="shared" ref="C30:BW30" si="82">C6/C19</f>
        <v>0.25</v>
      </c>
      <c r="D30" s="3">
        <f t="shared" ref="D30" si="83">D6/D19</f>
        <v>1.4876033057851239</v>
      </c>
      <c r="E30" s="3">
        <f t="shared" si="82"/>
        <v>3.0666666666666669</v>
      </c>
      <c r="F30" s="3">
        <f t="shared" si="82"/>
        <v>3.7142857142857144</v>
      </c>
      <c r="G30" s="3">
        <f t="shared" si="82"/>
        <v>2.032258064516129</v>
      </c>
      <c r="H30" s="3">
        <f t="shared" si="82"/>
        <v>0.30226244343891401</v>
      </c>
      <c r="I30" s="3">
        <f t="shared" si="82"/>
        <v>1.0615384615384615</v>
      </c>
      <c r="J30" s="3">
        <f t="shared" si="82"/>
        <v>3</v>
      </c>
      <c r="K30" s="3">
        <f t="shared" si="82"/>
        <v>4.0238095238095237</v>
      </c>
      <c r="L30" s="3">
        <f t="shared" si="82"/>
        <v>1.0930232558139534</v>
      </c>
      <c r="M30" s="3">
        <f t="shared" si="82"/>
        <v>2</v>
      </c>
      <c r="N30" s="3">
        <f t="shared" si="82"/>
        <v>2.1904761904761907</v>
      </c>
      <c r="O30" s="3">
        <f t="shared" si="82"/>
        <v>0.6</v>
      </c>
      <c r="P30" s="3">
        <f t="shared" ref="P30" si="84">P6/P19</f>
        <v>2.0140845070422535</v>
      </c>
      <c r="Q30" s="3">
        <f t="shared" si="82"/>
        <v>1.6923076923076923</v>
      </c>
      <c r="R30" s="3">
        <f t="shared" si="82"/>
        <v>3.5789473684210527</v>
      </c>
      <c r="S30" s="3">
        <f>S6/S19</f>
        <v>17.625</v>
      </c>
      <c r="T30" s="3">
        <f t="shared" si="82"/>
        <v>6.8260869565217392</v>
      </c>
      <c r="U30" s="2">
        <f t="shared" si="82"/>
        <v>1.5873015873015872E-2</v>
      </c>
      <c r="V30" s="3">
        <f t="shared" si="82"/>
        <v>3.5161290322580645</v>
      </c>
      <c r="W30" s="3">
        <f t="shared" si="82"/>
        <v>5.083333333333333</v>
      </c>
      <c r="X30" s="3">
        <f t="shared" si="82"/>
        <v>1.7118644067796611</v>
      </c>
      <c r="Y30" s="3">
        <f t="shared" si="82"/>
        <v>3.0666666666666669</v>
      </c>
      <c r="Z30" s="3">
        <f t="shared" ref="Z30" si="85">Z6/Z19</f>
        <v>1.3333333333333333</v>
      </c>
      <c r="AA30" s="3" t="e">
        <f t="shared" si="82"/>
        <v>#DIV/0!</v>
      </c>
      <c r="AB30" s="3">
        <f t="shared" si="82"/>
        <v>1.3333333333333333</v>
      </c>
      <c r="AC30" s="3">
        <f t="shared" si="82"/>
        <v>0.64130434782608692</v>
      </c>
      <c r="AD30" s="3">
        <f t="shared" si="82"/>
        <v>1.5</v>
      </c>
      <c r="AE30" s="3">
        <f t="shared" si="82"/>
        <v>1.0634920634920635</v>
      </c>
      <c r="AF30" s="3">
        <f t="shared" si="82"/>
        <v>2.0540540540540539</v>
      </c>
      <c r="AG30" s="3">
        <f t="shared" si="82"/>
        <v>2</v>
      </c>
      <c r="AH30" s="3">
        <f t="shared" si="82"/>
        <v>1.4473684210526316</v>
      </c>
      <c r="AI30" s="3">
        <f t="shared" si="82"/>
        <v>1.2307692307692308</v>
      </c>
      <c r="AJ30" s="3">
        <f t="shared" si="82"/>
        <v>1.3478260869565217</v>
      </c>
      <c r="AK30" s="3">
        <f t="shared" si="82"/>
        <v>0.3902439024390244</v>
      </c>
      <c r="AL30" s="3">
        <f t="shared" si="82"/>
        <v>1.6206896551724137</v>
      </c>
      <c r="AM30" s="3">
        <f>AM6/AM19</f>
        <v>1.1515151515151516</v>
      </c>
      <c r="AN30" s="3">
        <f t="shared" si="82"/>
        <v>0.125</v>
      </c>
      <c r="AO30" s="3">
        <f t="shared" ref="AO30" si="86">AO6/AO19</f>
        <v>0</v>
      </c>
      <c r="AP30" s="3">
        <f t="shared" si="82"/>
        <v>0.97518610421836227</v>
      </c>
      <c r="AQ30" s="3">
        <f t="shared" si="82"/>
        <v>2.290909090909091</v>
      </c>
      <c r="AR30" s="3">
        <f t="shared" si="82"/>
        <v>0.39130434782608697</v>
      </c>
      <c r="AS30" s="3">
        <f t="shared" si="82"/>
        <v>2.3818181818181818</v>
      </c>
      <c r="AT30" s="3">
        <f t="shared" si="82"/>
        <v>1.0058139534883721</v>
      </c>
      <c r="AU30" s="3">
        <f t="shared" si="82"/>
        <v>13.142857142857142</v>
      </c>
      <c r="AV30" s="3">
        <f t="shared" si="82"/>
        <v>1.0786516853932584</v>
      </c>
      <c r="AW30" s="3">
        <f t="shared" si="82"/>
        <v>0.27777777777777779</v>
      </c>
      <c r="AX30" s="3">
        <f t="shared" ref="AX30" si="87">AX6/AX19</f>
        <v>3.0869565217391304</v>
      </c>
      <c r="AY30" s="3">
        <f t="shared" si="82"/>
        <v>1.2105263157894737</v>
      </c>
      <c r="AZ30" s="3">
        <f t="shared" si="82"/>
        <v>2.7719298245614037</v>
      </c>
      <c r="BA30" s="3">
        <f t="shared" ref="BA30" si="88">BA6/BA19</f>
        <v>2.3571428571428572</v>
      </c>
      <c r="BB30" s="3">
        <f t="shared" si="82"/>
        <v>2.3050847457627119</v>
      </c>
      <c r="BC30" s="3">
        <f t="shared" ref="BC30" si="89">BC6/BC19</f>
        <v>1.6</v>
      </c>
      <c r="BD30" s="3">
        <f t="shared" ref="BD30" si="90">BD6/BD19</f>
        <v>2.75</v>
      </c>
      <c r="BE30" s="3">
        <f t="shared" si="82"/>
        <v>1.7894736842105263</v>
      </c>
      <c r="BF30" s="3">
        <f t="shared" si="82"/>
        <v>6.333333333333333</v>
      </c>
      <c r="BG30" s="3">
        <f t="shared" si="82"/>
        <v>1.0720268006700167</v>
      </c>
      <c r="BH30" s="3">
        <f t="shared" si="82"/>
        <v>0.62658227848101267</v>
      </c>
      <c r="BI30" s="3">
        <f t="shared" si="82"/>
        <v>2.967741935483871</v>
      </c>
      <c r="BJ30" s="3">
        <f t="shared" ref="BJ30" si="91">BJ6/BJ19</f>
        <v>0.22988505747126436</v>
      </c>
      <c r="BK30" s="3">
        <f t="shared" si="82"/>
        <v>1.0447901933050447</v>
      </c>
      <c r="BL30" s="3">
        <f t="shared" si="82"/>
        <v>2.262295081967213</v>
      </c>
      <c r="BM30" s="3">
        <f t="shared" si="82"/>
        <v>1</v>
      </c>
      <c r="BN30" s="3">
        <f t="shared" si="82"/>
        <v>0.15217391304347827</v>
      </c>
      <c r="BO30" s="3">
        <f t="shared" si="82"/>
        <v>3.1909090909090909</v>
      </c>
      <c r="BP30" s="3">
        <f t="shared" si="82"/>
        <v>2.0833333333333335</v>
      </c>
      <c r="BQ30" s="3">
        <f>BQ6/BQ19</f>
        <v>6.1333333333333337</v>
      </c>
      <c r="BR30" s="3">
        <f t="shared" si="82"/>
        <v>2.2432432432432434</v>
      </c>
      <c r="BS30" s="3">
        <f t="shared" si="82"/>
        <v>1.5</v>
      </c>
      <c r="BT30" s="3">
        <f t="shared" si="82"/>
        <v>1.9428571428571428</v>
      </c>
      <c r="BU30" s="3">
        <f t="shared" ref="BU30" si="92">BU6/BU19</f>
        <v>0.34643423137876389</v>
      </c>
      <c r="BV30" s="3">
        <f t="shared" si="82"/>
        <v>6.1641791044776122</v>
      </c>
      <c r="BW30" s="3">
        <f t="shared" si="82"/>
        <v>2.5459459459459461</v>
      </c>
      <c r="BX30" s="3">
        <f t="shared" ref="BX30:CH30" si="93">BX6/BX19</f>
        <v>1.5714285714285714</v>
      </c>
      <c r="BY30" s="3">
        <f t="shared" si="93"/>
        <v>1</v>
      </c>
      <c r="BZ30" s="3">
        <f t="shared" si="93"/>
        <v>3.1225806451612903</v>
      </c>
      <c r="CA30" s="3">
        <f t="shared" si="93"/>
        <v>2</v>
      </c>
      <c r="CB30" s="3">
        <f t="shared" si="93"/>
        <v>2.2598425196850394</v>
      </c>
      <c r="CC30" s="3">
        <f t="shared" si="93"/>
        <v>0.8828125</v>
      </c>
      <c r="CD30" s="3">
        <f t="shared" si="93"/>
        <v>1.896551724137931</v>
      </c>
      <c r="CE30" s="3">
        <f t="shared" ref="CE30" si="94">CE6/CE19</f>
        <v>1.8445229681978799</v>
      </c>
      <c r="CF30" s="3">
        <f t="shared" si="93"/>
        <v>0.7</v>
      </c>
      <c r="CG30" s="3">
        <f t="shared" si="93"/>
        <v>5.5</v>
      </c>
      <c r="CH30" s="3">
        <f t="shared" si="93"/>
        <v>10.090909090909092</v>
      </c>
      <c r="CI30" s="2"/>
    </row>
    <row r="31" spans="1:87" x14ac:dyDescent="0.2">
      <c r="A31" s="1" t="s">
        <v>44</v>
      </c>
      <c r="B31" s="3"/>
      <c r="C31" s="3">
        <f t="shared" ref="C31:BW31" si="95">SUM(C5:C7,C11)/SUM(C18:C20,C24)</f>
        <v>0.16666666666666666</v>
      </c>
      <c r="D31" s="3">
        <f t="shared" ref="D31" si="96">SUM(D5:D7,D11)/SUM(D18:D20,D24)</f>
        <v>1.4876033057851239</v>
      </c>
      <c r="E31" s="3">
        <f t="shared" si="95"/>
        <v>1.8125</v>
      </c>
      <c r="F31" s="3">
        <f t="shared" si="95"/>
        <v>1.1481481481481481</v>
      </c>
      <c r="G31" s="3">
        <f t="shared" si="95"/>
        <v>1.4153846153846155</v>
      </c>
      <c r="H31" s="3">
        <f t="shared" si="95"/>
        <v>0.30226244343891401</v>
      </c>
      <c r="I31" s="3">
        <f t="shared" si="95"/>
        <v>1.0126582278481013</v>
      </c>
      <c r="J31" s="3">
        <f t="shared" si="95"/>
        <v>3.0370370370370372</v>
      </c>
      <c r="K31" s="3">
        <f t="shared" si="95"/>
        <v>2.0707964601769913</v>
      </c>
      <c r="L31" s="3">
        <f t="shared" si="95"/>
        <v>0.89189189189189189</v>
      </c>
      <c r="M31" s="3">
        <f t="shared" si="95"/>
        <v>1.6206896551724137</v>
      </c>
      <c r="N31" s="3">
        <f t="shared" si="95"/>
        <v>1.4878048780487805</v>
      </c>
      <c r="O31" s="3">
        <f t="shared" si="95"/>
        <v>0.68604651162790697</v>
      </c>
      <c r="P31" s="3">
        <f t="shared" ref="P31" si="97">SUM(P5:P7,P11)/SUM(P18:P20,P24)</f>
        <v>2.0140845070422535</v>
      </c>
      <c r="Q31" s="3">
        <f t="shared" si="95"/>
        <v>1.3444444444444446</v>
      </c>
      <c r="R31" s="3">
        <f t="shared" si="95"/>
        <v>3.1666666666666665</v>
      </c>
      <c r="S31" s="3">
        <f>SUM(S5:S7,S11)/SUM(S18:S20,S24)</f>
        <v>2.0101010101010099</v>
      </c>
      <c r="T31" s="3">
        <f t="shared" si="95"/>
        <v>6.125</v>
      </c>
      <c r="U31" s="2">
        <f t="shared" si="95"/>
        <v>1.5873015873015872E-2</v>
      </c>
      <c r="V31" s="3">
        <f t="shared" si="95"/>
        <v>2.7317073170731709</v>
      </c>
      <c r="W31" s="3">
        <f t="shared" si="95"/>
        <v>5</v>
      </c>
      <c r="X31" s="3">
        <f t="shared" si="95"/>
        <v>1.6486486486486487</v>
      </c>
      <c r="Y31" s="3">
        <f t="shared" si="95"/>
        <v>1.65625</v>
      </c>
      <c r="Z31" s="3">
        <f t="shared" ref="Z31" si="98">SUM(Z5:Z7,Z11)/SUM(Z18:Z20,Z24)</f>
        <v>1.25</v>
      </c>
      <c r="AA31" s="3">
        <f t="shared" si="95"/>
        <v>27.5</v>
      </c>
      <c r="AB31" s="3">
        <f t="shared" si="95"/>
        <v>1.25</v>
      </c>
      <c r="AC31" s="3">
        <f t="shared" si="95"/>
        <v>0.56106870229007633</v>
      </c>
      <c r="AD31" s="3">
        <f t="shared" si="95"/>
        <v>1.0434782608695652</v>
      </c>
      <c r="AE31" s="3">
        <f t="shared" si="95"/>
        <v>1.0224719101123596</v>
      </c>
      <c r="AF31" s="3">
        <f t="shared" si="95"/>
        <v>1.1630434782608696</v>
      </c>
      <c r="AG31" s="3">
        <f t="shared" si="95"/>
        <v>0.2</v>
      </c>
      <c r="AH31" s="3">
        <f t="shared" si="95"/>
        <v>1.6419753086419753</v>
      </c>
      <c r="AI31" s="3">
        <f t="shared" si="95"/>
        <v>1.051948051948052</v>
      </c>
      <c r="AJ31" s="3">
        <f t="shared" si="95"/>
        <v>1.2352941176470589</v>
      </c>
      <c r="AK31" s="3">
        <f t="shared" si="95"/>
        <v>0.26400000000000001</v>
      </c>
      <c r="AL31" s="3">
        <f t="shared" si="95"/>
        <v>1.358974358974359</v>
      </c>
      <c r="AM31" s="3">
        <f>SUM(AM5:AM7,AM11)/SUM(AM18:AM20,AM24)</f>
        <v>0.60759493670886078</v>
      </c>
      <c r="AN31" s="3">
        <f t="shared" si="95"/>
        <v>0.125</v>
      </c>
      <c r="AO31" s="3">
        <f t="shared" ref="AO31" si="99">SUM(AO5:AO7,AO11)/SUM(AO18:AO20,AO24)</f>
        <v>0</v>
      </c>
      <c r="AP31" s="3">
        <f t="shared" si="95"/>
        <v>0.97518610421836227</v>
      </c>
      <c r="AQ31" s="3">
        <f t="shared" si="95"/>
        <v>2.0952380952380953</v>
      </c>
      <c r="AR31" s="3">
        <f t="shared" si="95"/>
        <v>0.31182795698924731</v>
      </c>
      <c r="AS31" s="3">
        <f t="shared" si="95"/>
        <v>1.6223776223776223</v>
      </c>
      <c r="AT31" s="3">
        <f t="shared" si="95"/>
        <v>1.0477707006369428</v>
      </c>
      <c r="AU31" s="3">
        <f t="shared" si="95"/>
        <v>3.05</v>
      </c>
      <c r="AV31" s="3">
        <f t="shared" si="95"/>
        <v>0.93243243243243246</v>
      </c>
      <c r="AW31" s="3">
        <f t="shared" si="95"/>
        <v>0.23728813559322035</v>
      </c>
      <c r="AX31" s="3">
        <f t="shared" ref="AX31" si="100">SUM(AX5:AX7,AX11)/SUM(AX18:AX20,AX24)</f>
        <v>3.129032258064516</v>
      </c>
      <c r="AY31" s="3">
        <f t="shared" si="95"/>
        <v>1</v>
      </c>
      <c r="AZ31" s="3">
        <f t="shared" si="95"/>
        <v>2.1134020618556701</v>
      </c>
      <c r="BA31" s="3">
        <f t="shared" ref="BA31" si="101">SUM(BA5:BA7,BA11)/SUM(BA18:BA20,BA24)</f>
        <v>1.6086956521739131</v>
      </c>
      <c r="BB31" s="3">
        <f t="shared" si="95"/>
        <v>1.5945945945945945</v>
      </c>
      <c r="BC31" s="3">
        <f t="shared" ref="BC31" si="102">SUM(BC5:BC7,BC11)/SUM(BC18:BC20,BC24)</f>
        <v>1.6</v>
      </c>
      <c r="BD31" s="3">
        <f t="shared" ref="BD31" si="103">SUM(BD5:BD7,BD11)/SUM(BD18:BD20,BD24)</f>
        <v>2.0833333333333335</v>
      </c>
      <c r="BE31" s="3">
        <f t="shared" si="95"/>
        <v>1.5849056603773586</v>
      </c>
      <c r="BF31" s="3">
        <f t="shared" si="95"/>
        <v>5</v>
      </c>
      <c r="BG31" s="3">
        <f t="shared" si="95"/>
        <v>1.0720268006700167</v>
      </c>
      <c r="BH31" s="3">
        <f t="shared" si="95"/>
        <v>0.50224215246636772</v>
      </c>
      <c r="BI31" s="3">
        <f t="shared" si="95"/>
        <v>2.8139534883720931</v>
      </c>
      <c r="BJ31" s="3">
        <f t="shared" ref="BJ31" si="104">SUM(BJ5:BJ7,BJ11)/SUM(BJ18:BJ20,BJ24)</f>
        <v>0.22988505747126436</v>
      </c>
      <c r="BK31" s="3">
        <f t="shared" si="95"/>
        <v>1.0442769665567593</v>
      </c>
      <c r="BL31" s="3">
        <f t="shared" si="95"/>
        <v>2.1625000000000001</v>
      </c>
      <c r="BM31" s="3">
        <f t="shared" si="95"/>
        <v>1</v>
      </c>
      <c r="BN31" s="3">
        <f t="shared" si="95"/>
        <v>0.12820512820512819</v>
      </c>
      <c r="BO31" s="3">
        <f t="shared" si="95"/>
        <v>2.8028169014084505</v>
      </c>
      <c r="BP31" s="3">
        <f t="shared" si="95"/>
        <v>1.0819672131147542</v>
      </c>
      <c r="BQ31" s="3">
        <f>SUM(BQ5:BQ7,BQ11)/SUM(BQ18:BQ20,BQ24)</f>
        <v>4.8095238095238093</v>
      </c>
      <c r="BR31" s="3">
        <f t="shared" si="95"/>
        <v>1.9245283018867925</v>
      </c>
      <c r="BS31" s="3">
        <f t="shared" si="95"/>
        <v>1.3157894736842106</v>
      </c>
      <c r="BT31" s="3">
        <f t="shared" si="95"/>
        <v>1.7264957264957266</v>
      </c>
      <c r="BU31" s="3">
        <f t="shared" ref="BU31" si="105">SUM(BU5:BU7,BU11)/SUM(BU18:BU20,BU24)</f>
        <v>0.34643423137876389</v>
      </c>
      <c r="BV31" s="3">
        <f t="shared" si="95"/>
        <v>2.5639810426540284</v>
      </c>
      <c r="BW31" s="3">
        <f t="shared" si="95"/>
        <v>1.8666666666666667</v>
      </c>
      <c r="BX31" s="3">
        <f t="shared" ref="BX31:CH31" si="106">SUM(BX5:BX7,BX11)/SUM(BX18:BX20,BX24)</f>
        <v>0.76818181818181819</v>
      </c>
      <c r="BY31" s="3">
        <f t="shared" si="106"/>
        <v>1.0634920634920635</v>
      </c>
      <c r="BZ31" s="3">
        <f t="shared" si="106"/>
        <v>1.9140625</v>
      </c>
      <c r="CA31" s="3">
        <f t="shared" si="106"/>
        <v>0.90476190476190477</v>
      </c>
      <c r="CB31" s="3">
        <f t="shared" si="106"/>
        <v>1.7566539923954372</v>
      </c>
      <c r="CC31" s="3">
        <f t="shared" si="106"/>
        <v>0.9393364928909953</v>
      </c>
      <c r="CD31" s="3">
        <f t="shared" si="106"/>
        <v>1.789272030651341</v>
      </c>
      <c r="CE31" s="3">
        <f t="shared" ref="CE31" si="107">SUM(CE5:CE7,CE11)/SUM(CE18:CE20,CE24)</f>
        <v>1.8445229681978799</v>
      </c>
      <c r="CF31" s="3">
        <f t="shared" si="106"/>
        <v>0.72058823529411764</v>
      </c>
      <c r="CG31" s="3">
        <f t="shared" si="106"/>
        <v>4.5</v>
      </c>
      <c r="CH31" s="3">
        <f t="shared" si="106"/>
        <v>1.9855072463768115</v>
      </c>
      <c r="CI31" s="2"/>
    </row>
    <row r="32" spans="1:87" x14ac:dyDescent="0.2">
      <c r="A32" s="1" t="s">
        <v>45</v>
      </c>
      <c r="B32" s="3"/>
      <c r="C32" s="3">
        <f t="shared" ref="C32:BW32" si="108">C14/C27</f>
        <v>0.16666666666666666</v>
      </c>
      <c r="D32" s="3">
        <f t="shared" ref="D32" si="109">D14/D27</f>
        <v>1.4876033057851239</v>
      </c>
      <c r="E32" s="3">
        <f t="shared" si="108"/>
        <v>1.8125</v>
      </c>
      <c r="F32" s="3">
        <f t="shared" si="108"/>
        <v>1.1481481481481481</v>
      </c>
      <c r="G32" s="3">
        <f t="shared" si="108"/>
        <v>1.4153846153846155</v>
      </c>
      <c r="H32" s="3">
        <f t="shared" si="108"/>
        <v>0.30226244343891401</v>
      </c>
      <c r="I32" s="3">
        <f t="shared" si="108"/>
        <v>1.0126582278481013</v>
      </c>
      <c r="J32" s="3">
        <f t="shared" si="108"/>
        <v>4.127272727272727</v>
      </c>
      <c r="K32" s="3">
        <f t="shared" si="108"/>
        <v>2.0707964601769913</v>
      </c>
      <c r="L32" s="3">
        <f t="shared" si="108"/>
        <v>1.1447368421052631</v>
      </c>
      <c r="M32" s="3">
        <f t="shared" si="108"/>
        <v>1.6206896551724137</v>
      </c>
      <c r="N32" s="3">
        <f t="shared" si="108"/>
        <v>1.4878048780487805</v>
      </c>
      <c r="O32" s="3">
        <f t="shared" si="108"/>
        <v>0.96590909090909094</v>
      </c>
      <c r="P32" s="3">
        <f t="shared" ref="P32" si="110">P14/P27</f>
        <v>2.0140845070422535</v>
      </c>
      <c r="Q32" s="3">
        <f t="shared" si="108"/>
        <v>1.3444444444444446</v>
      </c>
      <c r="R32" s="3">
        <f t="shared" si="108"/>
        <v>3.1666666666666665</v>
      </c>
      <c r="S32" s="3">
        <f>S14/S27</f>
        <v>2.0101010101010099</v>
      </c>
      <c r="T32" s="3">
        <f t="shared" si="108"/>
        <v>6.125</v>
      </c>
      <c r="U32" s="2">
        <f t="shared" si="108"/>
        <v>1.5873015873015872E-2</v>
      </c>
      <c r="V32" s="3">
        <f t="shared" si="108"/>
        <v>2.7317073170731709</v>
      </c>
      <c r="W32" s="3">
        <f t="shared" si="108"/>
        <v>5</v>
      </c>
      <c r="X32" s="3">
        <f t="shared" si="108"/>
        <v>1.6486486486486487</v>
      </c>
      <c r="Y32" s="3">
        <f t="shared" si="108"/>
        <v>1.65625</v>
      </c>
      <c r="Z32" s="3">
        <f t="shared" ref="Z32" si="111">Z14/Z27</f>
        <v>1.25</v>
      </c>
      <c r="AA32" s="3">
        <f t="shared" si="108"/>
        <v>27.5</v>
      </c>
      <c r="AB32" s="3">
        <f t="shared" si="108"/>
        <v>1.25</v>
      </c>
      <c r="AC32" s="3">
        <f t="shared" si="108"/>
        <v>0.56106870229007633</v>
      </c>
      <c r="AD32" s="3">
        <f t="shared" si="108"/>
        <v>1.0434782608695652</v>
      </c>
      <c r="AE32" s="3">
        <f t="shared" si="108"/>
        <v>1.0224719101123596</v>
      </c>
      <c r="AF32" s="3">
        <f t="shared" si="108"/>
        <v>1.1630434782608696</v>
      </c>
      <c r="AG32" s="3">
        <f t="shared" si="108"/>
        <v>0.2</v>
      </c>
      <c r="AH32" s="3">
        <f t="shared" si="108"/>
        <v>1.8395061728395061</v>
      </c>
      <c r="AI32" s="3">
        <f t="shared" si="108"/>
        <v>1.2077922077922079</v>
      </c>
      <c r="AJ32" s="3">
        <f t="shared" si="108"/>
        <v>1.4558823529411764</v>
      </c>
      <c r="AK32" s="3">
        <f t="shared" si="108"/>
        <v>0.26400000000000001</v>
      </c>
      <c r="AL32" s="3">
        <f t="shared" si="108"/>
        <v>1.358974358974359</v>
      </c>
      <c r="AM32" s="3">
        <f>AM14/AM27</f>
        <v>0.60759493670886078</v>
      </c>
      <c r="AN32" s="3">
        <f t="shared" si="108"/>
        <v>0.125</v>
      </c>
      <c r="AO32" s="3">
        <f t="shared" ref="AO32" si="112">AO14/AO27</f>
        <v>0</v>
      </c>
      <c r="AP32" s="3">
        <f t="shared" si="108"/>
        <v>0.97518610421836227</v>
      </c>
      <c r="AQ32" s="3">
        <f t="shared" si="108"/>
        <v>1.7549019607843137</v>
      </c>
      <c r="AR32" s="3">
        <f t="shared" si="108"/>
        <v>0.32142857142857145</v>
      </c>
      <c r="AS32" s="3">
        <f t="shared" si="108"/>
        <v>1.6223776223776223</v>
      </c>
      <c r="AT32" s="3">
        <f t="shared" si="108"/>
        <v>0.80091012514220705</v>
      </c>
      <c r="AU32" s="3">
        <f t="shared" si="108"/>
        <v>2.4126984126984126</v>
      </c>
      <c r="AV32" s="3">
        <f t="shared" si="108"/>
        <v>0.47536945812807879</v>
      </c>
      <c r="AW32" s="3">
        <f t="shared" si="108"/>
        <v>0.23728813559322035</v>
      </c>
      <c r="AX32" s="3">
        <f t="shared" ref="AX32" si="113">AX14/AX27</f>
        <v>3.129032258064516</v>
      </c>
      <c r="AY32" s="3">
        <f t="shared" si="108"/>
        <v>1</v>
      </c>
      <c r="AZ32" s="3">
        <f t="shared" si="108"/>
        <v>2.1134020618556701</v>
      </c>
      <c r="BA32" s="3">
        <f t="shared" ref="BA32" si="114">BA14/BA27</f>
        <v>1.6086956521739131</v>
      </c>
      <c r="BB32" s="3">
        <f t="shared" si="108"/>
        <v>1.5945945945945945</v>
      </c>
      <c r="BC32" s="3">
        <f t="shared" ref="BC32" si="115">BC14/BC27</f>
        <v>1.6</v>
      </c>
      <c r="BD32" s="3">
        <f t="shared" ref="BD32" si="116">BD14/BD27</f>
        <v>2.0833333333333335</v>
      </c>
      <c r="BE32" s="3">
        <f t="shared" si="108"/>
        <v>1.5849056603773586</v>
      </c>
      <c r="BF32" s="3">
        <f t="shared" si="108"/>
        <v>5</v>
      </c>
      <c r="BG32" s="3">
        <f t="shared" si="108"/>
        <v>1.0720268006700167</v>
      </c>
      <c r="BH32" s="3">
        <f t="shared" si="108"/>
        <v>0.67774086378737541</v>
      </c>
      <c r="BI32" s="3">
        <f t="shared" si="108"/>
        <v>2.8139534883720931</v>
      </c>
      <c r="BJ32" s="3">
        <f t="shared" ref="BJ32" si="117">BJ14/BJ27</f>
        <v>0.22988505747126436</v>
      </c>
      <c r="BK32" s="3">
        <f t="shared" si="108"/>
        <v>1.1640299750208161</v>
      </c>
      <c r="BL32" s="3">
        <f t="shared" si="108"/>
        <v>2.3333333333333335</v>
      </c>
      <c r="BM32" s="3">
        <f t="shared" si="108"/>
        <v>1</v>
      </c>
      <c r="BN32" s="3">
        <f t="shared" si="108"/>
        <v>0.12820512820512819</v>
      </c>
      <c r="BO32" s="3">
        <f t="shared" si="108"/>
        <v>2.8028169014084505</v>
      </c>
      <c r="BP32" s="3">
        <f t="shared" si="108"/>
        <v>1.0819672131147542</v>
      </c>
      <c r="BQ32" s="3">
        <f>BQ14/BQ27</f>
        <v>5.0909090909090908</v>
      </c>
      <c r="BR32" s="3">
        <f t="shared" si="108"/>
        <v>0.54222222222222227</v>
      </c>
      <c r="BS32" s="3">
        <f t="shared" si="108"/>
        <v>1.3157894736842106</v>
      </c>
      <c r="BT32" s="3">
        <f t="shared" si="108"/>
        <v>1.7264957264957266</v>
      </c>
      <c r="BU32" s="3">
        <f t="shared" ref="BU32" si="118">BU14/BU27</f>
        <v>0.34643423137876389</v>
      </c>
      <c r="BV32" s="3">
        <f t="shared" si="108"/>
        <v>1.2938053097345132</v>
      </c>
      <c r="BW32" s="3">
        <f t="shared" si="108"/>
        <v>1.8666666666666667</v>
      </c>
      <c r="BX32" s="3">
        <f t="shared" ref="BX32:CH32" si="119">BX14/BX27</f>
        <v>0.56288916562889169</v>
      </c>
      <c r="BY32" s="3">
        <f t="shared" si="119"/>
        <v>1.0634920634920635</v>
      </c>
      <c r="BZ32" s="3">
        <f t="shared" si="119"/>
        <v>1.9140625</v>
      </c>
      <c r="CA32" s="3">
        <f t="shared" si="119"/>
        <v>0.90476190476190477</v>
      </c>
      <c r="CB32" s="3">
        <f t="shared" si="119"/>
        <v>1.7566539923954372</v>
      </c>
      <c r="CC32" s="3">
        <f t="shared" si="119"/>
        <v>0.8263453284912512</v>
      </c>
      <c r="CD32" s="3">
        <f t="shared" si="119"/>
        <v>1.789272030651341</v>
      </c>
      <c r="CE32" s="3">
        <f t="shared" ref="CE32" si="120">CE14/CE27</f>
        <v>1.8445229681978799</v>
      </c>
      <c r="CF32" s="3">
        <f t="shared" si="119"/>
        <v>0.72058823529411764</v>
      </c>
      <c r="CG32" s="3">
        <f t="shared" si="119"/>
        <v>4.5</v>
      </c>
      <c r="CH32" s="3">
        <f t="shared" si="119"/>
        <v>1.8125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>(AM6/AM33)*100</f>
        <v>#DIV/0!</v>
      </c>
      <c r="AN34" s="3" t="e">
        <f t="shared" si="121"/>
        <v>#DIV/0!</v>
      </c>
      <c r="AO34" s="3" t="e">
        <f t="shared" ref="AO34" si="125">(AO6/AO33)*100</f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>(SUM(AM5:AM7,AM11)/AM33)*100</f>
        <v>#DIV/0!</v>
      </c>
      <c r="AN35" s="3" t="e">
        <f t="shared" si="134"/>
        <v>#DIV/0!</v>
      </c>
      <c r="AO35" s="3" t="e">
        <f t="shared" ref="AO35" si="138">(SUM(AO5:AO7,AO11)/AO33)*100</f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>(AM19/AM33)*100</f>
        <v>#DIV/0!</v>
      </c>
      <c r="AN36" s="3" t="e">
        <f t="shared" si="147"/>
        <v>#DIV/0!</v>
      </c>
      <c r="AO36" s="3" t="e">
        <f t="shared" ref="AO36" si="151">(AO19/AO33)*100</f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>(SUM(AM18:AM19,AM24)/AM33)*100</f>
        <v>#DIV/0!</v>
      </c>
      <c r="AN37" s="3" t="e">
        <f t="shared" si="160"/>
        <v>#DIV/0!</v>
      </c>
      <c r="AO37" s="3" t="e">
        <f t="shared" ref="AO37" si="164">(SUM(AO18:AO19,AO24)/AO33)*100</f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>
        <f t="shared" ref="C38:BW38" si="173">(SUM(C5:C7,C11)/C14)*100</f>
        <v>100</v>
      </c>
      <c r="D38" s="10">
        <f t="shared" ref="D38" si="174">(SUM(D5:D7,D11)/D14)*100</f>
        <v>100</v>
      </c>
      <c r="E38" s="10">
        <f t="shared" si="173"/>
        <v>100</v>
      </c>
      <c r="F38" s="10">
        <f t="shared" si="173"/>
        <v>100</v>
      </c>
      <c r="G38" s="10">
        <f t="shared" si="173"/>
        <v>100</v>
      </c>
      <c r="H38" s="10">
        <f t="shared" si="173"/>
        <v>100</v>
      </c>
      <c r="I38" s="10">
        <f t="shared" si="173"/>
        <v>100</v>
      </c>
      <c r="J38" s="10">
        <f t="shared" si="173"/>
        <v>72.24669603524228</v>
      </c>
      <c r="K38" s="10">
        <f t="shared" si="173"/>
        <v>100</v>
      </c>
      <c r="L38" s="10">
        <f t="shared" si="173"/>
        <v>75.862068965517238</v>
      </c>
      <c r="M38" s="10">
        <f t="shared" si="173"/>
        <v>100</v>
      </c>
      <c r="N38" s="10">
        <f t="shared" si="173"/>
        <v>100</v>
      </c>
      <c r="O38" s="10">
        <f t="shared" si="173"/>
        <v>69.411764705882348</v>
      </c>
      <c r="P38" s="10">
        <f t="shared" ref="P38" si="175">(SUM(P5:P7,P11)/P14)*100</f>
        <v>100</v>
      </c>
      <c r="Q38" s="10">
        <f t="shared" si="173"/>
        <v>100</v>
      </c>
      <c r="R38" s="10">
        <f t="shared" si="173"/>
        <v>100</v>
      </c>
      <c r="S38" s="10">
        <f>(SUM(S5:S7,S11)/S14)*100</f>
        <v>100</v>
      </c>
      <c r="T38" s="10">
        <f t="shared" si="173"/>
        <v>100</v>
      </c>
      <c r="U38" s="2">
        <f t="shared" si="173"/>
        <v>100</v>
      </c>
      <c r="V38" s="10">
        <f t="shared" si="173"/>
        <v>100</v>
      </c>
      <c r="W38" s="10">
        <f t="shared" si="173"/>
        <v>100</v>
      </c>
      <c r="X38" s="10">
        <f t="shared" si="173"/>
        <v>100</v>
      </c>
      <c r="Y38" s="10">
        <f t="shared" si="173"/>
        <v>100</v>
      </c>
      <c r="Z38" s="10">
        <f t="shared" ref="Z38" si="176">(SUM(Z5:Z7,Z11)/Z14)*100</f>
        <v>100</v>
      </c>
      <c r="AA38" s="10">
        <f t="shared" si="173"/>
        <v>100</v>
      </c>
      <c r="AB38" s="10">
        <f t="shared" si="173"/>
        <v>100</v>
      </c>
      <c r="AC38" s="10">
        <f t="shared" si="173"/>
        <v>100</v>
      </c>
      <c r="AD38" s="10">
        <f t="shared" si="173"/>
        <v>100</v>
      </c>
      <c r="AE38" s="10">
        <f t="shared" si="173"/>
        <v>100</v>
      </c>
      <c r="AF38" s="10">
        <f t="shared" si="173"/>
        <v>100</v>
      </c>
      <c r="AG38" s="10">
        <f t="shared" si="173"/>
        <v>100</v>
      </c>
      <c r="AH38" s="10">
        <f t="shared" si="173"/>
        <v>89.261744966442961</v>
      </c>
      <c r="AI38" s="10">
        <f t="shared" si="173"/>
        <v>87.096774193548384</v>
      </c>
      <c r="AJ38" s="10">
        <f t="shared" si="173"/>
        <v>84.848484848484844</v>
      </c>
      <c r="AK38" s="10">
        <f t="shared" si="173"/>
        <v>100</v>
      </c>
      <c r="AL38" s="10">
        <f t="shared" si="173"/>
        <v>100</v>
      </c>
      <c r="AM38" s="10">
        <f>(SUM(AM5:AM7,AM11)/AM14)*100</f>
        <v>100</v>
      </c>
      <c r="AN38" s="10">
        <f t="shared" si="173"/>
        <v>100</v>
      </c>
      <c r="AO38" s="10" t="e">
        <f t="shared" ref="AO38" si="177">(SUM(AO5:AO7,AO11)/AO14)*100</f>
        <v>#DIV/0!</v>
      </c>
      <c r="AP38" s="10">
        <f t="shared" si="173"/>
        <v>100</v>
      </c>
      <c r="AQ38" s="10">
        <f t="shared" si="173"/>
        <v>98.324022346368707</v>
      </c>
      <c r="AR38" s="10">
        <f t="shared" si="173"/>
        <v>80.555555555555557</v>
      </c>
      <c r="AS38" s="10">
        <f t="shared" si="173"/>
        <v>100</v>
      </c>
      <c r="AT38" s="10">
        <f t="shared" si="173"/>
        <v>46.732954545454547</v>
      </c>
      <c r="AU38" s="10">
        <f t="shared" si="173"/>
        <v>80.26315789473685</v>
      </c>
      <c r="AV38" s="10">
        <f t="shared" si="173"/>
        <v>71.502590673575128</v>
      </c>
      <c r="AW38" s="10">
        <f t="shared" si="173"/>
        <v>100</v>
      </c>
      <c r="AX38" s="10">
        <f t="shared" ref="AX38" si="178">(SUM(AX5:AX7,AX11)/AX14)*100</f>
        <v>100</v>
      </c>
      <c r="AY38" s="10">
        <f t="shared" si="173"/>
        <v>100</v>
      </c>
      <c r="AZ38" s="10">
        <f t="shared" si="173"/>
        <v>100</v>
      </c>
      <c r="BA38" s="10">
        <f t="shared" ref="BA38" si="179">(SUM(BA5:BA7,BA11)/BA14)*100</f>
        <v>100</v>
      </c>
      <c r="BB38" s="10">
        <f t="shared" si="173"/>
        <v>100</v>
      </c>
      <c r="BC38" s="10">
        <f t="shared" ref="BC38" si="180">(SUM(BC5:BC7,BC11)/BC14)*100</f>
        <v>100</v>
      </c>
      <c r="BD38" s="10">
        <f t="shared" ref="BD38" si="181">(SUM(BD5:BD7,BD11)/BD14)*100</f>
        <v>100</v>
      </c>
      <c r="BE38" s="10">
        <f t="shared" si="173"/>
        <v>100</v>
      </c>
      <c r="BF38" s="10">
        <f t="shared" si="173"/>
        <v>100</v>
      </c>
      <c r="BG38" s="10">
        <f t="shared" si="173"/>
        <v>100</v>
      </c>
      <c r="BH38" s="10">
        <f t="shared" si="173"/>
        <v>54.901960784313729</v>
      </c>
      <c r="BI38" s="10">
        <f t="shared" si="173"/>
        <v>100</v>
      </c>
      <c r="BJ38" s="10">
        <f t="shared" ref="BJ38" si="182">(SUM(BJ5:BJ7,BJ11)/BJ14)*100</f>
        <v>100</v>
      </c>
      <c r="BK38" s="10">
        <f t="shared" si="173"/>
        <v>79.291845493562235</v>
      </c>
      <c r="BL38" s="10">
        <f t="shared" si="173"/>
        <v>82.38095238095238</v>
      </c>
      <c r="BM38" s="10">
        <f t="shared" si="173"/>
        <v>100</v>
      </c>
      <c r="BN38" s="10">
        <f t="shared" si="173"/>
        <v>100</v>
      </c>
      <c r="BO38" s="10">
        <f t="shared" si="173"/>
        <v>100</v>
      </c>
      <c r="BP38" s="10">
        <f t="shared" si="173"/>
        <v>100</v>
      </c>
      <c r="BQ38" s="10">
        <f>(SUM(BQ5:BQ7,BQ11)/BQ14)*100</f>
        <v>90.178571428571431</v>
      </c>
      <c r="BR38" s="10">
        <f t="shared" si="173"/>
        <v>83.606557377049185</v>
      </c>
      <c r="BS38" s="10">
        <f t="shared" si="173"/>
        <v>100</v>
      </c>
      <c r="BT38" s="10">
        <f t="shared" si="173"/>
        <v>100</v>
      </c>
      <c r="BU38" s="10">
        <f t="shared" ref="BU38" si="183">(SUM(BU5:BU7,BU11)/BU14)*100</f>
        <v>100</v>
      </c>
      <c r="BV38" s="10">
        <f t="shared" si="173"/>
        <v>74.008207934336525</v>
      </c>
      <c r="BW38" s="10">
        <f t="shared" si="173"/>
        <v>100</v>
      </c>
      <c r="BX38" s="10">
        <f t="shared" ref="BX38:CH38" si="184">(SUM(BX5:BX7,BX11)/BX14)*100</f>
        <v>74.778761061946909</v>
      </c>
      <c r="BY38" s="10">
        <f t="shared" si="184"/>
        <v>100</v>
      </c>
      <c r="BZ38" s="10">
        <f t="shared" si="184"/>
        <v>100</v>
      </c>
      <c r="CA38" s="10">
        <f t="shared" si="184"/>
        <v>100</v>
      </c>
      <c r="CB38" s="10">
        <f t="shared" si="184"/>
        <v>100</v>
      </c>
      <c r="CC38" s="10">
        <f t="shared" si="184"/>
        <v>39.592489013184178</v>
      </c>
      <c r="CD38" s="10">
        <f t="shared" si="184"/>
        <v>100</v>
      </c>
      <c r="CE38" s="10">
        <f t="shared" ref="CE38" si="185">(SUM(CE5:CE7,CE11)/CE14)*100</f>
        <v>100</v>
      </c>
      <c r="CF38" s="10">
        <f t="shared" si="184"/>
        <v>100</v>
      </c>
      <c r="CG38" s="10">
        <f t="shared" si="184"/>
        <v>100</v>
      </c>
      <c r="CH38" s="10">
        <f t="shared" si="184"/>
        <v>78.735632183908038</v>
      </c>
      <c r="CI38" s="2"/>
    </row>
    <row r="39" spans="1:87" x14ac:dyDescent="0.2">
      <c r="A39" s="2" t="s">
        <v>56</v>
      </c>
      <c r="B39" s="10"/>
      <c r="C39" s="10">
        <f t="shared" ref="C39:BW39" si="186">(SUM(C18:C20,C24)/C27)*100</f>
        <v>100</v>
      </c>
      <c r="D39" s="10">
        <f t="shared" ref="D39" si="187">(SUM(D18:D20,D24)/D27)*100</f>
        <v>100</v>
      </c>
      <c r="E39" s="10">
        <f t="shared" si="186"/>
        <v>100</v>
      </c>
      <c r="F39" s="10">
        <f t="shared" si="186"/>
        <v>100</v>
      </c>
      <c r="G39" s="10">
        <f t="shared" si="186"/>
        <v>100</v>
      </c>
      <c r="H39" s="10">
        <f t="shared" si="186"/>
        <v>100</v>
      </c>
      <c r="I39" s="10">
        <f t="shared" si="186"/>
        <v>100</v>
      </c>
      <c r="J39" s="10">
        <f t="shared" si="186"/>
        <v>98.181818181818187</v>
      </c>
      <c r="K39" s="10">
        <f t="shared" si="186"/>
        <v>100</v>
      </c>
      <c r="L39" s="10">
        <f t="shared" si="186"/>
        <v>97.368421052631575</v>
      </c>
      <c r="M39" s="10">
        <f t="shared" si="186"/>
        <v>100</v>
      </c>
      <c r="N39" s="10">
        <f t="shared" si="186"/>
        <v>100</v>
      </c>
      <c r="O39" s="10">
        <f t="shared" si="186"/>
        <v>97.727272727272734</v>
      </c>
      <c r="P39" s="10">
        <f t="shared" ref="P39" si="188">(SUM(P18:P20,P24)/P27)*100</f>
        <v>100</v>
      </c>
      <c r="Q39" s="10">
        <f t="shared" si="186"/>
        <v>100</v>
      </c>
      <c r="R39" s="10">
        <f t="shared" si="186"/>
        <v>100</v>
      </c>
      <c r="S39" s="10">
        <f>(SUM(S18:S20,S24)/S27)*100</f>
        <v>100</v>
      </c>
      <c r="T39" s="10">
        <f t="shared" si="186"/>
        <v>100</v>
      </c>
      <c r="U39" s="2">
        <f t="shared" si="186"/>
        <v>100</v>
      </c>
      <c r="V39" s="10">
        <f t="shared" si="186"/>
        <v>100</v>
      </c>
      <c r="W39" s="10">
        <f t="shared" si="186"/>
        <v>100</v>
      </c>
      <c r="X39" s="10">
        <f t="shared" si="186"/>
        <v>100</v>
      </c>
      <c r="Y39" s="10">
        <f t="shared" si="186"/>
        <v>100</v>
      </c>
      <c r="Z39" s="10">
        <f t="shared" ref="Z39" si="189">(SUM(Z18:Z20,Z24)/Z27)*100</f>
        <v>100</v>
      </c>
      <c r="AA39" s="10">
        <f t="shared" si="186"/>
        <v>100</v>
      </c>
      <c r="AB39" s="10">
        <f t="shared" si="186"/>
        <v>100</v>
      </c>
      <c r="AC39" s="10">
        <f t="shared" si="186"/>
        <v>100</v>
      </c>
      <c r="AD39" s="10">
        <f t="shared" si="186"/>
        <v>100</v>
      </c>
      <c r="AE39" s="10">
        <f t="shared" si="186"/>
        <v>100</v>
      </c>
      <c r="AF39" s="10">
        <f t="shared" si="186"/>
        <v>100</v>
      </c>
      <c r="AG39" s="10">
        <f t="shared" si="186"/>
        <v>100</v>
      </c>
      <c r="AH39" s="10">
        <f t="shared" si="186"/>
        <v>100</v>
      </c>
      <c r="AI39" s="10">
        <f t="shared" si="186"/>
        <v>100</v>
      </c>
      <c r="AJ39" s="10">
        <f t="shared" si="186"/>
        <v>100</v>
      </c>
      <c r="AK39" s="10">
        <f t="shared" si="186"/>
        <v>100</v>
      </c>
      <c r="AL39" s="10">
        <f t="shared" si="186"/>
        <v>100</v>
      </c>
      <c r="AM39" s="10">
        <f>(SUM(AM18:AM20,AM24)/AM27)*100</f>
        <v>100</v>
      </c>
      <c r="AN39" s="10">
        <f t="shared" si="186"/>
        <v>100</v>
      </c>
      <c r="AO39" s="10">
        <f t="shared" ref="AO39" si="190">(SUM(AO18:AO20,AO24)/AO27)*100</f>
        <v>100</v>
      </c>
      <c r="AP39" s="10">
        <f t="shared" si="186"/>
        <v>100</v>
      </c>
      <c r="AQ39" s="10">
        <f t="shared" si="186"/>
        <v>82.35294117647058</v>
      </c>
      <c r="AR39" s="10">
        <f t="shared" si="186"/>
        <v>83.035714285714292</v>
      </c>
      <c r="AS39" s="10">
        <f t="shared" si="186"/>
        <v>100</v>
      </c>
      <c r="AT39" s="10">
        <f t="shared" si="186"/>
        <v>35.72241183162685</v>
      </c>
      <c r="AU39" s="10">
        <f t="shared" si="186"/>
        <v>63.492063492063487</v>
      </c>
      <c r="AV39" s="10">
        <f t="shared" si="186"/>
        <v>36.453201970443352</v>
      </c>
      <c r="AW39" s="10">
        <f t="shared" si="186"/>
        <v>100</v>
      </c>
      <c r="AX39" s="10">
        <f t="shared" ref="AX39" si="191">(SUM(AX18:AX20,AX24)/AX27)*100</f>
        <v>100</v>
      </c>
      <c r="AY39" s="10">
        <f t="shared" si="186"/>
        <v>100</v>
      </c>
      <c r="AZ39" s="10">
        <f t="shared" si="186"/>
        <v>100</v>
      </c>
      <c r="BA39" s="10">
        <f t="shared" ref="BA39" si="192">(SUM(BA18:BA20,BA24)/BA27)*100</f>
        <v>100</v>
      </c>
      <c r="BB39" s="10">
        <f t="shared" si="186"/>
        <v>100</v>
      </c>
      <c r="BC39" s="10">
        <f t="shared" ref="BC39" si="193">(SUM(BC18:BC20,BC24)/BC27)*100</f>
        <v>100</v>
      </c>
      <c r="BD39" s="10">
        <f t="shared" ref="BD39" si="194">(SUM(BD18:BD20,BD24)/BD27)*100</f>
        <v>100</v>
      </c>
      <c r="BE39" s="10">
        <f t="shared" si="186"/>
        <v>100</v>
      </c>
      <c r="BF39" s="10">
        <f t="shared" si="186"/>
        <v>100</v>
      </c>
      <c r="BG39" s="10">
        <f t="shared" si="186"/>
        <v>100</v>
      </c>
      <c r="BH39" s="10">
        <f t="shared" si="186"/>
        <v>74.086378737541523</v>
      </c>
      <c r="BI39" s="10">
        <f t="shared" si="186"/>
        <v>100</v>
      </c>
      <c r="BJ39" s="10">
        <f t="shared" ref="BJ39" si="195">(SUM(BJ18:BJ20,BJ24)/BJ27)*100</f>
        <v>100</v>
      </c>
      <c r="BK39" s="10">
        <f t="shared" si="186"/>
        <v>88.384679433805161</v>
      </c>
      <c r="BL39" s="10">
        <f t="shared" si="186"/>
        <v>88.888888888888886</v>
      </c>
      <c r="BM39" s="10">
        <f t="shared" si="186"/>
        <v>100</v>
      </c>
      <c r="BN39" s="10">
        <f t="shared" si="186"/>
        <v>100</v>
      </c>
      <c r="BO39" s="10">
        <f t="shared" si="186"/>
        <v>100</v>
      </c>
      <c r="BP39" s="10">
        <f t="shared" si="186"/>
        <v>100</v>
      </c>
      <c r="BQ39" s="10">
        <f>(SUM(BQ18:BQ20,BQ24)/BQ27)*100</f>
        <v>95.454545454545453</v>
      </c>
      <c r="BR39" s="10">
        <f t="shared" si="186"/>
        <v>23.555555555555554</v>
      </c>
      <c r="BS39" s="10">
        <f t="shared" si="186"/>
        <v>100</v>
      </c>
      <c r="BT39" s="10">
        <f t="shared" si="186"/>
        <v>100</v>
      </c>
      <c r="BU39" s="10">
        <f t="shared" ref="BU39" si="196">(SUM(BU18:BU20,BU24)/BU27)*100</f>
        <v>100</v>
      </c>
      <c r="BV39" s="10">
        <f t="shared" si="186"/>
        <v>37.345132743362832</v>
      </c>
      <c r="BW39" s="10">
        <f t="shared" si="186"/>
        <v>100</v>
      </c>
      <c r="BX39" s="10">
        <f t="shared" ref="BX39:CH39" si="197">(SUM(BX18:BX20,BX24)/BX27)*100</f>
        <v>54.794520547945204</v>
      </c>
      <c r="BY39" s="10">
        <f t="shared" si="197"/>
        <v>100</v>
      </c>
      <c r="BZ39" s="10">
        <f t="shared" si="197"/>
        <v>100</v>
      </c>
      <c r="CA39" s="10">
        <f t="shared" si="197"/>
        <v>100</v>
      </c>
      <c r="CB39" s="10">
        <f t="shared" si="197"/>
        <v>100</v>
      </c>
      <c r="CC39" s="10">
        <f t="shared" si="197"/>
        <v>34.829976890062724</v>
      </c>
      <c r="CD39" s="10">
        <f t="shared" si="197"/>
        <v>100</v>
      </c>
      <c r="CE39" s="10">
        <f t="shared" ref="CE39" si="198">(SUM(CE18:CE20,CE24)/CE27)*100</f>
        <v>100</v>
      </c>
      <c r="CF39" s="10">
        <f t="shared" si="197"/>
        <v>100</v>
      </c>
      <c r="CG39" s="10">
        <f t="shared" si="197"/>
        <v>100</v>
      </c>
      <c r="CH39" s="10">
        <f t="shared" si="197"/>
        <v>71.875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AB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129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[1]Oct!$T$2</f>
        <v>0</v>
      </c>
      <c r="D5" s="1"/>
      <c r="E5" s="1">
        <f>[2]Oct!$Z$2</f>
        <v>0</v>
      </c>
      <c r="F5" s="1">
        <f>[3]Oct!$R$2</f>
        <v>0</v>
      </c>
      <c r="G5" s="1">
        <f>[1]Oct!$W$2</f>
        <v>0</v>
      </c>
      <c r="H5" s="1"/>
      <c r="I5" s="1">
        <f>[4]Oct!$N$2</f>
        <v>0</v>
      </c>
      <c r="J5" s="1">
        <f>[2]Oct!$AB$2</f>
        <v>0</v>
      </c>
      <c r="K5" s="1">
        <f>[5]Oct!$X$2</f>
        <v>0</v>
      </c>
      <c r="L5" s="1">
        <f>[3]Oct!$Z$2</f>
        <v>0</v>
      </c>
      <c r="M5" s="2">
        <f>[5]Oct!$R$2</f>
        <v>0</v>
      </c>
      <c r="N5" s="1">
        <f>[3]Oct!$U$2</f>
        <v>0</v>
      </c>
      <c r="O5" s="1">
        <f>[1]Oct!$Q$2</f>
        <v>0</v>
      </c>
      <c r="P5" s="1"/>
      <c r="Q5" s="2">
        <f>[3]Oct!$V$2</f>
        <v>0</v>
      </c>
      <c r="R5" s="2">
        <f>[6]Oct!$O$2</f>
        <v>0</v>
      </c>
      <c r="S5" s="1">
        <f>[3]Oct!$S$2</f>
        <v>0</v>
      </c>
      <c r="T5" s="2">
        <f>[5]Oct!$S$2</f>
        <v>0</v>
      </c>
      <c r="U5" s="2"/>
      <c r="V5" s="2">
        <f>[1]Oct!$S$2</f>
        <v>0</v>
      </c>
      <c r="W5" s="2">
        <f>[5]Oct!$T$2</f>
        <v>0</v>
      </c>
      <c r="X5" s="2">
        <f>[6]Oct!$P$2</f>
        <v>0</v>
      </c>
      <c r="Y5" s="2">
        <f>[2]Oct!$Y$2</f>
        <v>0</v>
      </c>
      <c r="Z5" s="2">
        <f>[2]Oct!$AC$2</f>
        <v>0</v>
      </c>
      <c r="AA5" s="2">
        <f>[5]Oct!$U$2</f>
        <v>0</v>
      </c>
      <c r="AB5" s="2">
        <f>[4]Oct!$O$2</f>
        <v>0</v>
      </c>
      <c r="AC5" s="2">
        <f>[5]Oct!$V$2</f>
        <v>0</v>
      </c>
      <c r="AD5" s="2">
        <f>[5]Oct!$Y$2</f>
        <v>0</v>
      </c>
      <c r="AE5" s="2">
        <f>[5]Oct!$W$2</f>
        <v>0</v>
      </c>
      <c r="AF5" s="2">
        <f>[2]Oct!$AE$2</f>
        <v>0</v>
      </c>
      <c r="AG5" s="2">
        <f>[2]Oct!$AH$2</f>
        <v>0</v>
      </c>
      <c r="AH5" s="2">
        <f>[2]Oct!$AF$2</f>
        <v>0</v>
      </c>
      <c r="AI5" s="2">
        <f>[2]Oct!$AI$2</f>
        <v>0</v>
      </c>
      <c r="AJ5" s="2">
        <f>[2]Oct!$AG$2</f>
        <v>0</v>
      </c>
      <c r="AK5" s="2">
        <f>[2]Oct!$AA$2</f>
        <v>0</v>
      </c>
      <c r="AL5" s="2">
        <f>[6]Oct!$R$2</f>
        <v>0</v>
      </c>
      <c r="AM5" s="2">
        <f>[5]Oct!$Q$2</f>
        <v>0</v>
      </c>
      <c r="AN5" s="2"/>
      <c r="AO5" s="2"/>
      <c r="AP5" s="2"/>
      <c r="AQ5" s="2">
        <f>[3]Oct!$W$2</f>
        <v>0</v>
      </c>
      <c r="AR5" s="2">
        <f>[4]Oct!$P$2</f>
        <v>0</v>
      </c>
      <c r="AS5" s="2">
        <f>[3]Oct!$Y$2</f>
        <v>0</v>
      </c>
      <c r="AT5" s="2">
        <f>[8]Oct!$S$2</f>
        <v>0</v>
      </c>
      <c r="AU5" s="2">
        <f>[1]Oct!$Z$2</f>
        <v>0</v>
      </c>
      <c r="AV5" s="2">
        <f>[2]Oct!$AD$2</f>
        <v>0</v>
      </c>
      <c r="AW5" s="2">
        <f>[1]Oct!$V$2</f>
        <v>0</v>
      </c>
      <c r="AX5" s="2">
        <f>[2]Oct!$AK$2</f>
        <v>0</v>
      </c>
      <c r="AY5" s="2">
        <f>[2]Oct!$AJ$2</f>
        <v>0</v>
      </c>
      <c r="AZ5" s="2">
        <f>[2]Oct!$AO$2</f>
        <v>0</v>
      </c>
      <c r="BA5" s="2">
        <f>[3]Oct!$Q$2</f>
        <v>0</v>
      </c>
      <c r="BB5" s="2">
        <f>[3]Oct!$X$2</f>
        <v>0</v>
      </c>
      <c r="BC5" s="2"/>
      <c r="BD5" s="2">
        <f>[2]Oct!$AL$2</f>
        <v>0</v>
      </c>
      <c r="BE5" s="2">
        <f>[2]Oct!$AM$2</f>
        <v>0</v>
      </c>
      <c r="BF5" s="2">
        <f>[2]Oct!$AN$2</f>
        <v>0</v>
      </c>
      <c r="BG5" s="2"/>
      <c r="BH5" s="2"/>
      <c r="BI5" s="2">
        <f>[3]Oct!$T$2</f>
        <v>0</v>
      </c>
      <c r="BJ5" s="2"/>
      <c r="BK5" s="2"/>
      <c r="BL5" s="2">
        <f>[6]Oct!$N$2</f>
        <v>0</v>
      </c>
      <c r="BM5" s="2"/>
      <c r="BN5" s="2">
        <f>[6]Oct!$S$2</f>
        <v>0</v>
      </c>
      <c r="BO5" s="2">
        <f>[6]Oct!$Q$2</f>
        <v>0</v>
      </c>
      <c r="BP5" s="2">
        <f>[1]Oct!$X$2</f>
        <v>0</v>
      </c>
      <c r="BQ5" s="2">
        <f>[1]Oct!$U$2</f>
        <v>0</v>
      </c>
      <c r="BR5" s="2">
        <f>[4]Oct!$Q$2</f>
        <v>0</v>
      </c>
      <c r="BS5" s="2">
        <f>[6]Oct!$T$2</f>
        <v>0</v>
      </c>
      <c r="BT5" s="2">
        <f>[1]Oct!$Y$2</f>
        <v>0</v>
      </c>
      <c r="BU5" s="2"/>
      <c r="BV5" s="1">
        <f>[1]Oct!$R$2</f>
        <v>0</v>
      </c>
      <c r="BW5" s="2">
        <f>[8]Oct!$N$2</f>
        <v>0</v>
      </c>
      <c r="BX5" s="2">
        <f>[8]Oct!$O$2</f>
        <v>0</v>
      </c>
      <c r="BY5" s="2">
        <f>[8]Oct!$P$2</f>
        <v>0</v>
      </c>
      <c r="BZ5" s="2">
        <f>[8]Oct!$Q$2</f>
        <v>0</v>
      </c>
      <c r="CA5" s="2">
        <f>[8]Oct!$R$2</f>
        <v>0</v>
      </c>
      <c r="CB5" s="2">
        <f>[8]Oct!$T$2</f>
        <v>0</v>
      </c>
      <c r="CC5" s="2"/>
      <c r="CD5" s="2">
        <f>[5]Oct!$Z$2</f>
        <v>0</v>
      </c>
      <c r="CE5" s="2"/>
      <c r="CF5" s="2">
        <f>[4]Oct!$M$2</f>
        <v>0</v>
      </c>
      <c r="CG5" s="2">
        <f>[2]Oct!$AP$2</f>
        <v>0</v>
      </c>
      <c r="CH5" s="2">
        <f>[4]Oct!$R$2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1">
        <f>[1]Oct!$H$2</f>
        <v>0</v>
      </c>
      <c r="D6" s="1">
        <f>[9]Oct!$E$1</f>
        <v>0</v>
      </c>
      <c r="E6" s="2">
        <f>[2]Oct!$F$2</f>
        <v>0</v>
      </c>
      <c r="F6" s="2">
        <f>[3]Oct!$F$2</f>
        <v>0</v>
      </c>
      <c r="G6" s="1">
        <f>[1]Oct!$K$2</f>
        <v>0</v>
      </c>
      <c r="H6" s="1">
        <f>[10]Oct!$E$2</f>
        <v>0</v>
      </c>
      <c r="I6" s="1">
        <f>[4]Oct!$F$2</f>
        <v>0</v>
      </c>
      <c r="J6" s="1">
        <f>[2]Oct!$H$2</f>
        <v>0</v>
      </c>
      <c r="K6" s="1">
        <f>[5]Oct!$L$2</f>
        <v>0</v>
      </c>
      <c r="L6" s="1">
        <f>[3]Oct!$N$2</f>
        <v>0</v>
      </c>
      <c r="M6" s="2">
        <f>[5]Oct!$F$2</f>
        <v>0</v>
      </c>
      <c r="N6" s="1">
        <f>[3]Oct!$I$2</f>
        <v>0</v>
      </c>
      <c r="O6" s="1">
        <f>[1]Oct!$E$2</f>
        <v>0</v>
      </c>
      <c r="P6" s="1">
        <f>[11]Oct!$E$1</f>
        <v>0</v>
      </c>
      <c r="Q6" s="2">
        <f>[3]Oct!$J$2</f>
        <v>0</v>
      </c>
      <c r="R6" s="2">
        <f>[6]Oct!$F$2</f>
        <v>0</v>
      </c>
      <c r="S6" s="1">
        <f>[3]Oct!$G$2</f>
        <v>0</v>
      </c>
      <c r="T6" s="2">
        <f>[5]Oct!$G$2</f>
        <v>0</v>
      </c>
      <c r="U6" s="2">
        <f>[12]Oct!$E$2</f>
        <v>0</v>
      </c>
      <c r="V6" s="2">
        <f>[1]Oct!$G$2</f>
        <v>0</v>
      </c>
      <c r="W6" s="2">
        <f>[5]Oct!$H$2</f>
        <v>0</v>
      </c>
      <c r="X6" s="2">
        <f>[6]Oct!$G$2</f>
        <v>0</v>
      </c>
      <c r="Y6" s="2">
        <f>[2]Oct!$F$2</f>
        <v>0</v>
      </c>
      <c r="Z6" s="2">
        <f>[2]Oct!$I$2</f>
        <v>0</v>
      </c>
      <c r="AA6" s="2">
        <f>[5]Oct!$I$2</f>
        <v>0</v>
      </c>
      <c r="AB6" s="2">
        <f>[4]Oct!$G$2</f>
        <v>0</v>
      </c>
      <c r="AC6" s="2">
        <f>[5]Oct!$J$2</f>
        <v>0</v>
      </c>
      <c r="AD6" s="2">
        <f>[5]Oct!$M$2</f>
        <v>0</v>
      </c>
      <c r="AE6" s="2">
        <f>[5]Oct!$K$2</f>
        <v>0</v>
      </c>
      <c r="AF6" s="2">
        <f>[2]Oct!$K$2</f>
        <v>0</v>
      </c>
      <c r="AG6" s="2">
        <f>[2]Oct!$N$2</f>
        <v>0</v>
      </c>
      <c r="AH6" s="2">
        <f>[2]Oct!$L$2</f>
        <v>0</v>
      </c>
      <c r="AI6" s="2">
        <f>[2]Oct!$O$2</f>
        <v>0</v>
      </c>
      <c r="AJ6" s="2">
        <f>[2]Oct!$M$2</f>
        <v>0</v>
      </c>
      <c r="AK6" s="2">
        <f>[2]Oct!$G$2</f>
        <v>0</v>
      </c>
      <c r="AL6" s="2">
        <f>[6]Oct!$I$2</f>
        <v>0</v>
      </c>
      <c r="AM6" s="2">
        <f>[5]Oct!$E$2</f>
        <v>0</v>
      </c>
      <c r="AN6" s="2">
        <f>[12]Oct!$G$2</f>
        <v>0</v>
      </c>
      <c r="AO6" s="2">
        <f>[12]Oct!$H$2</f>
        <v>0</v>
      </c>
      <c r="AP6" s="2">
        <f>[13]Oct!$E$1</f>
        <v>0</v>
      </c>
      <c r="AQ6" s="2">
        <f>[3]Oct!$K$2</f>
        <v>0</v>
      </c>
      <c r="AR6" s="2">
        <f>[4]Oct!$H$2</f>
        <v>0</v>
      </c>
      <c r="AS6" s="2">
        <f>[3]Oct!$M$2</f>
        <v>0</v>
      </c>
      <c r="AT6" s="2">
        <f>[8]Oct!$J$2</f>
        <v>0</v>
      </c>
      <c r="AU6" s="2">
        <f>[1]Oct!$N$2</f>
        <v>0</v>
      </c>
      <c r="AV6" s="2">
        <f>[2]Oct!$J$2</f>
        <v>0</v>
      </c>
      <c r="AW6" s="2">
        <f>[1]Oct!$J$2</f>
        <v>0</v>
      </c>
      <c r="AX6" s="2">
        <f>[2]Oct!$Q$2</f>
        <v>0</v>
      </c>
      <c r="AY6" s="2">
        <f>[2]Oct!$P$2</f>
        <v>0</v>
      </c>
      <c r="AZ6" s="2">
        <f>[2]Oct!$U$2</f>
        <v>0</v>
      </c>
      <c r="BA6" s="2">
        <f>[3]Oct!$E$2</f>
        <v>0</v>
      </c>
      <c r="BB6" s="2">
        <f>[3]Oct!$L$2</f>
        <v>0</v>
      </c>
      <c r="BC6" s="2">
        <f>[14]Oct!$E$1</f>
        <v>0</v>
      </c>
      <c r="BD6" s="2">
        <f>[2]Oct!$R$2</f>
        <v>0</v>
      </c>
      <c r="BE6" s="2">
        <f>[2]Oct!$S$2</f>
        <v>0</v>
      </c>
      <c r="BF6" s="2">
        <f>[2]Oct!$T$2</f>
        <v>0</v>
      </c>
      <c r="BG6" s="2">
        <f>[15]Oct!$E$1</f>
        <v>0</v>
      </c>
      <c r="BH6" s="2">
        <f>[16]Oct!$E$1</f>
        <v>0</v>
      </c>
      <c r="BI6" s="2">
        <f>[3]Oct!$H$2</f>
        <v>0</v>
      </c>
      <c r="BJ6" s="2">
        <f>[17]Oct!$E$1</f>
        <v>0</v>
      </c>
      <c r="BK6" s="2">
        <f>[10]Oct!$F$2</f>
        <v>0</v>
      </c>
      <c r="BL6" s="2">
        <f>[6]Oct!$E$2</f>
        <v>0</v>
      </c>
      <c r="BM6" s="2">
        <f>[12]Oct!$F$2</f>
        <v>0</v>
      </c>
      <c r="BN6" s="2">
        <f>[6]Oct!$J$2</f>
        <v>0</v>
      </c>
      <c r="BO6" s="2">
        <f>[6]Oct!$H$2</f>
        <v>0</v>
      </c>
      <c r="BP6" s="2">
        <f>[1]Oct!$L$2</f>
        <v>0</v>
      </c>
      <c r="BQ6" s="2">
        <f>[1]Oct!$I$2</f>
        <v>0</v>
      </c>
      <c r="BR6" s="2">
        <f>[4]Oct!$I$2</f>
        <v>0</v>
      </c>
      <c r="BS6" s="2">
        <f>[6]Oct!$K$2</f>
        <v>0</v>
      </c>
      <c r="BT6" s="2">
        <f>[1]Oct!$M$2</f>
        <v>0</v>
      </c>
      <c r="BU6" s="2">
        <f>[18]Oct!$E$1</f>
        <v>0</v>
      </c>
      <c r="BV6" s="1">
        <f>[1]Oct!$F$2</f>
        <v>0</v>
      </c>
      <c r="BW6" s="2">
        <f>[8]Oct!$E$2</f>
        <v>0</v>
      </c>
      <c r="BX6" s="2">
        <f>[8]Oct!$F$2</f>
        <v>0</v>
      </c>
      <c r="BY6" s="2">
        <f>[8]Oct!$G$2</f>
        <v>0</v>
      </c>
      <c r="BZ6" s="2">
        <f>[8]Oct!$H$2</f>
        <v>0</v>
      </c>
      <c r="CA6" s="2">
        <f>[8]Oct!$I$2</f>
        <v>0</v>
      </c>
      <c r="CB6" s="2">
        <f>[8]Oct!$K$2</f>
        <v>0</v>
      </c>
      <c r="CC6" s="2">
        <f>[19]Oct!$E$1</f>
        <v>0</v>
      </c>
      <c r="CD6" s="2">
        <f>[5]Oct!$N$2</f>
        <v>0</v>
      </c>
      <c r="CE6" s="2">
        <f>[20]Oct!$E$1</f>
        <v>0</v>
      </c>
      <c r="CF6" s="2">
        <f>[4]Oct!$E$2</f>
        <v>0</v>
      </c>
      <c r="CG6" s="2">
        <f>[2]Oct!$V$2</f>
        <v>0</v>
      </c>
      <c r="CH6" s="2">
        <f>[4]Oct!$J$2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[21]Oct!$B$13</f>
        <v>0</v>
      </c>
      <c r="D7" s="2">
        <f>[22]Oct!$B$13</f>
        <v>0</v>
      </c>
      <c r="E7" s="2">
        <f>[23]Oct!$B$13</f>
        <v>0</v>
      </c>
      <c r="F7" s="2">
        <f>[24]Oct!$B$13</f>
        <v>0</v>
      </c>
      <c r="G7" s="1">
        <f>[25]Oct!$B$13</f>
        <v>0</v>
      </c>
      <c r="H7" s="1">
        <f>[26]Oct!$B$13</f>
        <v>0</v>
      </c>
      <c r="I7" s="1">
        <f>[27]Oct!$B$13</f>
        <v>0</v>
      </c>
      <c r="J7" s="1">
        <f>[28]Oct!$B$13</f>
        <v>0</v>
      </c>
      <c r="K7" s="1">
        <f>[29]Oct!$B$13</f>
        <v>0</v>
      </c>
      <c r="L7" s="1">
        <f>[30]Oct!$B$13</f>
        <v>0</v>
      </c>
      <c r="M7" s="2">
        <f>[31]Oct!$B$13</f>
        <v>0</v>
      </c>
      <c r="N7" s="2">
        <f>[32]Oct!$B$13</f>
        <v>0</v>
      </c>
      <c r="O7" s="2">
        <f>[33]Oct!$B$13</f>
        <v>0</v>
      </c>
      <c r="P7" s="2">
        <f>[34]Oct!$B$13</f>
        <v>0</v>
      </c>
      <c r="Q7" s="2">
        <f>[35]Oct!$B$13</f>
        <v>0</v>
      </c>
      <c r="R7" s="2">
        <f>[36]Oct!$B$13</f>
        <v>0</v>
      </c>
      <c r="S7" s="1">
        <f>[37]Oct!$B$13</f>
        <v>0</v>
      </c>
      <c r="T7" s="2">
        <f>[38]Oct!$B$13</f>
        <v>0</v>
      </c>
      <c r="U7" s="2">
        <f>[39]Oct!$B$13</f>
        <v>0</v>
      </c>
      <c r="V7" s="2">
        <f>[40]Oct!$B$13</f>
        <v>0</v>
      </c>
      <c r="W7" s="2">
        <f>[41]Oct!$B$13</f>
        <v>0</v>
      </c>
      <c r="X7" s="2">
        <f>[42]Oct!$B$13</f>
        <v>0</v>
      </c>
      <c r="Y7" s="2">
        <f>[43]Oct!$B$13</f>
        <v>0</v>
      </c>
      <c r="Z7" s="2">
        <f>[44]Oct!$B$13</f>
        <v>0</v>
      </c>
      <c r="AA7" s="2">
        <f>[45]Oct!$B$13</f>
        <v>0</v>
      </c>
      <c r="AB7" s="2">
        <f>[46]Oct!$B$13</f>
        <v>0</v>
      </c>
      <c r="AC7" s="2">
        <f>[47]Oct!$B$13</f>
        <v>0</v>
      </c>
      <c r="AD7" s="2">
        <f>[48]Oct!$B$13</f>
        <v>0</v>
      </c>
      <c r="AE7" s="2">
        <f>[49]Oct!$B$13</f>
        <v>0</v>
      </c>
      <c r="AF7" s="2">
        <f>[50]Oct!$B$13</f>
        <v>0</v>
      </c>
      <c r="AG7" s="2">
        <f>[51]Oct!$B$13</f>
        <v>0</v>
      </c>
      <c r="AH7" s="2">
        <f>[52]Oct!$B$13</f>
        <v>0</v>
      </c>
      <c r="AI7" s="2">
        <f>[53]Oct!$B$13</f>
        <v>0</v>
      </c>
      <c r="AJ7" s="2">
        <f>[54]Oct!$B$13</f>
        <v>0</v>
      </c>
      <c r="AK7" s="2">
        <f>[55]Oct!$B$13</f>
        <v>0</v>
      </c>
      <c r="AL7" s="2">
        <f>[56]Oct!$B$13</f>
        <v>0</v>
      </c>
      <c r="AM7" s="2">
        <f>[57]Oct!$B$13</f>
        <v>0</v>
      </c>
      <c r="AN7" s="2">
        <f>[58]Oct!$B$13</f>
        <v>0</v>
      </c>
      <c r="AO7" s="2">
        <f>[59]Oct!$B$13</f>
        <v>0</v>
      </c>
      <c r="AP7" s="2">
        <f>[60]Oct!$B$13</f>
        <v>0</v>
      </c>
      <c r="AQ7" s="2">
        <f>[61]Oct!$B$13</f>
        <v>0</v>
      </c>
      <c r="AR7" s="2">
        <f>[62]Oct!$B$13</f>
        <v>0</v>
      </c>
      <c r="AS7" s="2">
        <f>[63]Oct!$B$13</f>
        <v>0</v>
      </c>
      <c r="AT7" s="2">
        <f>[64]Oct!$B$13</f>
        <v>0</v>
      </c>
      <c r="AU7" s="2">
        <f>[65]Oct!$B$13</f>
        <v>0</v>
      </c>
      <c r="AV7" s="2">
        <f>[66]Oct!$B$13</f>
        <v>0</v>
      </c>
      <c r="AW7" s="2">
        <f>[67]Oct!$B$13</f>
        <v>0</v>
      </c>
      <c r="AX7" s="2">
        <f>[68]Oct!$B$13</f>
        <v>0</v>
      </c>
      <c r="AY7" s="2">
        <f>[69]Oct!$B$13</f>
        <v>0</v>
      </c>
      <c r="AZ7" s="2">
        <f>[70]Oct!$B$13</f>
        <v>0</v>
      </c>
      <c r="BA7" s="2">
        <f>[71]Oct!$B$13</f>
        <v>0</v>
      </c>
      <c r="BB7" s="2">
        <f>[72]Oct!$B$13</f>
        <v>0</v>
      </c>
      <c r="BC7" s="2">
        <f>[73]Oct!$B$13</f>
        <v>0</v>
      </c>
      <c r="BD7" s="2">
        <f>[74]Oct!$B$13</f>
        <v>0</v>
      </c>
      <c r="BE7" s="2">
        <f>[75]Oct!$B$13</f>
        <v>0</v>
      </c>
      <c r="BF7" s="2">
        <f>[76]Oct!$B$13</f>
        <v>0</v>
      </c>
      <c r="BG7" s="2">
        <f>[77]Oct!$B$13</f>
        <v>0</v>
      </c>
      <c r="BH7" s="2">
        <f>[78]Oct!$B$13</f>
        <v>0</v>
      </c>
      <c r="BI7" s="2">
        <f>[79]Oct!$B$13</f>
        <v>0</v>
      </c>
      <c r="BJ7" s="2">
        <f>[80]Oct!$B$13</f>
        <v>0</v>
      </c>
      <c r="BK7" s="2">
        <f>[81]Oct!$B$13</f>
        <v>0</v>
      </c>
      <c r="BL7" s="2">
        <f>[82]Oct!$B$13</f>
        <v>0</v>
      </c>
      <c r="BM7" s="2">
        <f>[83]Oct!$B$13</f>
        <v>0</v>
      </c>
      <c r="BN7" s="2">
        <f>[84]Oct!$B$13</f>
        <v>0</v>
      </c>
      <c r="BO7" s="2">
        <f>[85]Oct!$B$13</f>
        <v>0</v>
      </c>
      <c r="BP7" s="2">
        <f>[86]Oct!$B$13</f>
        <v>0</v>
      </c>
      <c r="BQ7" s="2">
        <f>[87]Oct!$B$13</f>
        <v>0</v>
      </c>
      <c r="BR7" s="2">
        <f>[88]Oct!$B$13</f>
        <v>0</v>
      </c>
      <c r="BS7" s="2">
        <f>[89]Oct!$B$13</f>
        <v>0</v>
      </c>
      <c r="BT7" s="2">
        <f>[90]Oct!$B$13</f>
        <v>0</v>
      </c>
      <c r="BU7" s="2">
        <f>[91]Oct!$B$13</f>
        <v>0</v>
      </c>
      <c r="BV7" s="1">
        <f>[92]Oct!$B$13</f>
        <v>0</v>
      </c>
      <c r="BW7" s="2">
        <f>[93]Oct!$B$13</f>
        <v>0</v>
      </c>
      <c r="BX7" s="2">
        <f>[94]Oct!$B$13</f>
        <v>0</v>
      </c>
      <c r="BY7" s="2">
        <f>[95]Oct!$B$13</f>
        <v>0</v>
      </c>
      <c r="BZ7" s="2">
        <f>[96]Oct!$B$13</f>
        <v>0</v>
      </c>
      <c r="CA7" s="2">
        <f>[97]Oct!$B$13</f>
        <v>0</v>
      </c>
      <c r="CB7" s="2">
        <f>[98]Oct!$B$13</f>
        <v>0</v>
      </c>
      <c r="CC7" s="2">
        <f>[99]Oct!$B$13</f>
        <v>0</v>
      </c>
      <c r="CD7" s="2">
        <f>[100]Oct!$B$13</f>
        <v>0</v>
      </c>
      <c r="CE7" s="2">
        <f>[101]Oct!$B$13</f>
        <v>0</v>
      </c>
      <c r="CF7" s="2">
        <f>[102]Oct!$B$13</f>
        <v>0</v>
      </c>
      <c r="CG7" s="2">
        <f>[103]Oct!$B$13</f>
        <v>0</v>
      </c>
      <c r="CH7" s="2">
        <f>[104]Oct!$B$13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[21]Oct!$B$14</f>
        <v>0</v>
      </c>
      <c r="D8" s="2">
        <f>[22]Oct!$B$14</f>
        <v>0</v>
      </c>
      <c r="E8" s="1">
        <f>[23]Oct!$B$14</f>
        <v>0</v>
      </c>
      <c r="F8" s="1">
        <f>[24]Oct!$B$14</f>
        <v>0</v>
      </c>
      <c r="G8" s="1">
        <f>[25]Oct!$B$14</f>
        <v>0</v>
      </c>
      <c r="H8" s="1">
        <f>[26]Oct!$B$14</f>
        <v>0</v>
      </c>
      <c r="I8" s="1">
        <f>[27]Oct!$B$14</f>
        <v>0</v>
      </c>
      <c r="J8" s="1">
        <f>[28]Oct!$B$14</f>
        <v>0</v>
      </c>
      <c r="K8" s="1">
        <f>[29]Oct!$B$14</f>
        <v>0</v>
      </c>
      <c r="L8" s="1">
        <f>[30]Oct!$B$14</f>
        <v>0</v>
      </c>
      <c r="M8" s="2">
        <f>[31]Oct!$B$14</f>
        <v>0</v>
      </c>
      <c r="N8" s="2">
        <f>[32]Oct!$B$14</f>
        <v>0</v>
      </c>
      <c r="O8" s="2">
        <f>[33]Oct!$B$14</f>
        <v>0</v>
      </c>
      <c r="P8" s="2">
        <f>[34]Oct!$B$14</f>
        <v>0</v>
      </c>
      <c r="Q8" s="2">
        <f>[35]Oct!$B$14</f>
        <v>0</v>
      </c>
      <c r="R8" s="2">
        <f>[36]Oct!$B$14</f>
        <v>0</v>
      </c>
      <c r="S8" s="1">
        <f>[37]Oct!$B$14</f>
        <v>0</v>
      </c>
      <c r="T8" s="2">
        <f>[38]Oct!$B$14</f>
        <v>0</v>
      </c>
      <c r="U8" s="2">
        <f>[39]Oct!$B$14</f>
        <v>0</v>
      </c>
      <c r="V8" s="2">
        <f>[40]Oct!$B$14</f>
        <v>0</v>
      </c>
      <c r="W8" s="2">
        <f>[41]Oct!$B$14</f>
        <v>0</v>
      </c>
      <c r="X8" s="2">
        <f>[42]Oct!$B$14</f>
        <v>0</v>
      </c>
      <c r="Y8" s="2">
        <f>[43]Oct!$B$14</f>
        <v>0</v>
      </c>
      <c r="Z8" s="2">
        <f>[44]Oct!$B$14</f>
        <v>0</v>
      </c>
      <c r="AA8" s="2">
        <f>[45]Oct!$B$14</f>
        <v>0</v>
      </c>
      <c r="AB8" s="2">
        <f>[46]Oct!$B$14</f>
        <v>0</v>
      </c>
      <c r="AC8" s="2">
        <f>[47]Oct!$B$14</f>
        <v>0</v>
      </c>
      <c r="AD8" s="2">
        <f>[48]Oct!$B$14</f>
        <v>0</v>
      </c>
      <c r="AE8" s="2">
        <f>[49]Oct!$B$14</f>
        <v>0</v>
      </c>
      <c r="AF8" s="2">
        <f>[50]Oct!$B$14</f>
        <v>0</v>
      </c>
      <c r="AG8" s="2">
        <f>[51]Oct!$B$14</f>
        <v>0</v>
      </c>
      <c r="AH8" s="2">
        <f>[52]Oct!$B$14</f>
        <v>0</v>
      </c>
      <c r="AI8" s="2">
        <f>[53]Oct!$B$14</f>
        <v>0</v>
      </c>
      <c r="AJ8" s="2">
        <f>[54]Oct!$B$14</f>
        <v>0</v>
      </c>
      <c r="AK8" s="2">
        <f>[55]Oct!$B$14</f>
        <v>0</v>
      </c>
      <c r="AL8" s="2">
        <f>[56]Oct!$B$14</f>
        <v>0</v>
      </c>
      <c r="AM8" s="2">
        <f>[57]Oct!$B$14</f>
        <v>0</v>
      </c>
      <c r="AN8" s="2">
        <f>[58]Oct!$B$14</f>
        <v>0</v>
      </c>
      <c r="AO8" s="2">
        <f>[59]Oct!$B$14</f>
        <v>0</v>
      </c>
      <c r="AP8" s="2">
        <f>[60]Oct!$B$14</f>
        <v>0</v>
      </c>
      <c r="AQ8" s="2">
        <f>[61]Oct!$B$14</f>
        <v>0</v>
      </c>
      <c r="AR8" s="2">
        <f>[62]Oct!$B$14</f>
        <v>0</v>
      </c>
      <c r="AS8" s="2">
        <f>[63]Oct!$B$14</f>
        <v>0</v>
      </c>
      <c r="AT8" s="2">
        <f>[64]Oct!$B$14</f>
        <v>0</v>
      </c>
      <c r="AU8" s="2">
        <f>[65]Oct!$B$14</f>
        <v>0</v>
      </c>
      <c r="AV8" s="2">
        <f>[66]Oct!$B$14</f>
        <v>0</v>
      </c>
      <c r="AW8" s="2">
        <f>[67]Oct!$B$14</f>
        <v>0</v>
      </c>
      <c r="AX8" s="2">
        <f>[68]Oct!$B$14</f>
        <v>0</v>
      </c>
      <c r="AY8" s="2">
        <f>[69]Oct!$B$14</f>
        <v>0</v>
      </c>
      <c r="AZ8" s="2">
        <f>[70]Oct!$B$14</f>
        <v>0</v>
      </c>
      <c r="BA8" s="2">
        <f>[71]Oct!$B$14</f>
        <v>0</v>
      </c>
      <c r="BB8" s="2">
        <f>[72]Oct!$B$14</f>
        <v>0</v>
      </c>
      <c r="BC8" s="2">
        <f>[73]Oct!$B$14</f>
        <v>0</v>
      </c>
      <c r="BD8" s="2">
        <f>[74]Oct!$B$14</f>
        <v>0</v>
      </c>
      <c r="BE8" s="2">
        <f>[75]Oct!$B$14</f>
        <v>0</v>
      </c>
      <c r="BF8" s="2">
        <f>[76]Oct!$B$14</f>
        <v>0</v>
      </c>
      <c r="BG8" s="2">
        <f>[77]Oct!$B$14</f>
        <v>0</v>
      </c>
      <c r="BH8" s="2">
        <f>[78]Oct!$B$14</f>
        <v>0</v>
      </c>
      <c r="BI8" s="2">
        <f>[79]Oct!$B$14</f>
        <v>0</v>
      </c>
      <c r="BJ8" s="2">
        <f>[80]Oct!$B$14</f>
        <v>0</v>
      </c>
      <c r="BK8" s="2">
        <f>[81]Oct!$B$14</f>
        <v>0</v>
      </c>
      <c r="BL8" s="2">
        <f>[82]Oct!$B$14</f>
        <v>0</v>
      </c>
      <c r="BM8" s="2">
        <f>[83]Oct!$B$14</f>
        <v>0</v>
      </c>
      <c r="BN8" s="2">
        <f>[84]Oct!$B$14</f>
        <v>0</v>
      </c>
      <c r="BO8" s="2">
        <f>[85]Oct!$B$14</f>
        <v>0</v>
      </c>
      <c r="BP8" s="2">
        <f>[86]Oct!$B$14</f>
        <v>0</v>
      </c>
      <c r="BQ8" s="2">
        <f>[87]Oct!$B$14</f>
        <v>0</v>
      </c>
      <c r="BR8" s="2">
        <f>[88]Oct!$B$14</f>
        <v>0</v>
      </c>
      <c r="BS8" s="2">
        <f>[89]Oct!$B$14</f>
        <v>0</v>
      </c>
      <c r="BT8" s="2">
        <f>[90]Oct!$B$14</f>
        <v>0</v>
      </c>
      <c r="BU8" s="2">
        <f>[91]Oct!$B$14</f>
        <v>0</v>
      </c>
      <c r="BV8" s="1">
        <f>[92]Oct!$B$14</f>
        <v>0</v>
      </c>
      <c r="BW8" s="2">
        <f>[93]Oct!$B$14</f>
        <v>0</v>
      </c>
      <c r="BX8" s="2">
        <f>[94]Oct!$B$14</f>
        <v>0</v>
      </c>
      <c r="BY8" s="2">
        <f>[95]Oct!$B$14</f>
        <v>0</v>
      </c>
      <c r="BZ8" s="2">
        <f>[96]Oct!$B$14</f>
        <v>0</v>
      </c>
      <c r="CA8" s="2">
        <f>[97]Oct!$B$14</f>
        <v>0</v>
      </c>
      <c r="CB8" s="2">
        <f>[98]Oct!$B$14</f>
        <v>0</v>
      </c>
      <c r="CC8" s="2">
        <f>[99]Oct!$B$14</f>
        <v>0</v>
      </c>
      <c r="CD8" s="2">
        <f>[100]Oct!$B$14</f>
        <v>0</v>
      </c>
      <c r="CE8" s="2">
        <f>[101]Oct!$B$14</f>
        <v>0</v>
      </c>
      <c r="CF8" s="2">
        <f>[102]Oct!$B$14</f>
        <v>0</v>
      </c>
      <c r="CG8" s="2">
        <f>[103]Oct!$B$14</f>
        <v>0</v>
      </c>
      <c r="CH8" s="2">
        <f>[104]Oct!$B$14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AT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>SUM(S5:S8)</f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ref="AN9:AO9" si="1">SUM(AN5:AN8)</f>
        <v>0</v>
      </c>
      <c r="AO9" s="1">
        <f t="shared" si="1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ref="AU9:BA9" si="2">SUM(AU5:AU8)</f>
        <v>0</v>
      </c>
      <c r="AV9" s="1">
        <f t="shared" si="2"/>
        <v>0</v>
      </c>
      <c r="AW9" s="1">
        <f t="shared" si="2"/>
        <v>0</v>
      </c>
      <c r="AX9" s="1">
        <f t="shared" si="2"/>
        <v>0</v>
      </c>
      <c r="AY9" s="1">
        <f t="shared" si="2"/>
        <v>0</v>
      </c>
      <c r="AZ9" s="1">
        <f t="shared" si="2"/>
        <v>0</v>
      </c>
      <c r="BA9" s="1">
        <f t="shared" si="2"/>
        <v>0</v>
      </c>
      <c r="BB9" s="1">
        <f t="shared" ref="BB9:BG9" si="3">SUM(BB5:BB8)</f>
        <v>0</v>
      </c>
      <c r="BC9" s="1">
        <f t="shared" si="3"/>
        <v>0</v>
      </c>
      <c r="BD9" s="1">
        <f t="shared" ref="BD9" si="4">SUM(BD5:BD8)</f>
        <v>0</v>
      </c>
      <c r="BE9" s="1">
        <f t="shared" si="3"/>
        <v>0</v>
      </c>
      <c r="BF9" s="1">
        <f t="shared" si="3"/>
        <v>0</v>
      </c>
      <c r="BG9" s="1">
        <f t="shared" si="3"/>
        <v>0</v>
      </c>
      <c r="BH9" s="1">
        <f t="shared" ref="BH9:BM9" si="5">SUM(BH5:BH8)</f>
        <v>0</v>
      </c>
      <c r="BI9" s="1">
        <f t="shared" si="5"/>
        <v>0</v>
      </c>
      <c r="BJ9" s="1">
        <f t="shared" si="5"/>
        <v>0</v>
      </c>
      <c r="BK9" s="1">
        <f t="shared" si="5"/>
        <v>0</v>
      </c>
      <c r="BL9" s="1">
        <f t="shared" si="5"/>
        <v>0</v>
      </c>
      <c r="BM9" s="1">
        <f t="shared" si="5"/>
        <v>0</v>
      </c>
      <c r="BN9" s="1">
        <f t="shared" ref="BN9:CC9" si="6">SUM(BN5:BN8)</f>
        <v>0</v>
      </c>
      <c r="BO9" s="1">
        <f t="shared" si="6"/>
        <v>0</v>
      </c>
      <c r="BP9" s="1">
        <f t="shared" si="6"/>
        <v>0</v>
      </c>
      <c r="BQ9" s="1">
        <f>SUM(BQ5:BQ8)</f>
        <v>0</v>
      </c>
      <c r="BR9" s="1">
        <f t="shared" si="6"/>
        <v>0</v>
      </c>
      <c r="BS9" s="1">
        <f t="shared" si="6"/>
        <v>0</v>
      </c>
      <c r="BT9" s="1">
        <f t="shared" si="6"/>
        <v>0</v>
      </c>
      <c r="BU9" s="1">
        <f t="shared" ref="BU9" si="7">SUM(BU5:BU8)</f>
        <v>0</v>
      </c>
      <c r="BV9" s="1">
        <f t="shared" si="6"/>
        <v>0</v>
      </c>
      <c r="BW9" s="1">
        <f t="shared" si="6"/>
        <v>0</v>
      </c>
      <c r="BX9" s="1">
        <f t="shared" si="6"/>
        <v>0</v>
      </c>
      <c r="BY9" s="1">
        <f t="shared" si="6"/>
        <v>0</v>
      </c>
      <c r="BZ9" s="1">
        <f t="shared" si="6"/>
        <v>0</v>
      </c>
      <c r="CA9" s="1">
        <f t="shared" si="6"/>
        <v>0</v>
      </c>
      <c r="CB9" s="1">
        <f t="shared" si="6"/>
        <v>0</v>
      </c>
      <c r="CC9" s="1">
        <f t="shared" si="6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[21]Oct!$B$15</f>
        <v>0</v>
      </c>
      <c r="D11" s="2">
        <f>[22]Oct!$B$15</f>
        <v>0</v>
      </c>
      <c r="E11" s="2">
        <f>[23]Oct!$B$15</f>
        <v>0</v>
      </c>
      <c r="F11" s="2">
        <f>[24]Oct!$B$15</f>
        <v>0</v>
      </c>
      <c r="G11" s="2">
        <f>[25]Oct!$B$15</f>
        <v>0</v>
      </c>
      <c r="H11" s="2">
        <f>[26]Oct!$B$15</f>
        <v>0</v>
      </c>
      <c r="I11" s="2">
        <f>[27]Oct!$B$15</f>
        <v>0</v>
      </c>
      <c r="J11" s="1">
        <f>[28]Oct!$B$15</f>
        <v>0</v>
      </c>
      <c r="K11" s="1">
        <f>[29]Oct!$B$15</f>
        <v>0</v>
      </c>
      <c r="L11" s="1">
        <f>[30]Oct!$B$15</f>
        <v>0</v>
      </c>
      <c r="M11" s="2">
        <f>[31]Oct!$B$15</f>
        <v>0</v>
      </c>
      <c r="N11" s="2">
        <f>[32]Oct!$B$15</f>
        <v>0</v>
      </c>
      <c r="O11" s="2">
        <f>[33]Oct!$B$15</f>
        <v>0</v>
      </c>
      <c r="P11" s="2">
        <f>[34]Oct!$B$15</f>
        <v>0</v>
      </c>
      <c r="Q11" s="2">
        <f>[35]Oct!$B$15</f>
        <v>0</v>
      </c>
      <c r="R11" s="2">
        <f>[36]Oct!$B$15</f>
        <v>0</v>
      </c>
      <c r="S11" s="1">
        <f>[37]Oct!$B$15</f>
        <v>0</v>
      </c>
      <c r="T11" s="2">
        <f>[38]Oct!$B$15</f>
        <v>0</v>
      </c>
      <c r="U11" s="2">
        <f>[39]Oct!$B$15</f>
        <v>0</v>
      </c>
      <c r="V11" s="2">
        <f>[40]Oct!$B$15</f>
        <v>0</v>
      </c>
      <c r="W11" s="2">
        <f>[41]Oct!$B$15</f>
        <v>0</v>
      </c>
      <c r="X11" s="2">
        <f>[42]Oct!$B$15</f>
        <v>0</v>
      </c>
      <c r="Y11" s="2">
        <f>[43]Oct!$B$15</f>
        <v>0</v>
      </c>
      <c r="Z11" s="2">
        <f>[44]Oct!$B$15</f>
        <v>0</v>
      </c>
      <c r="AA11" s="2">
        <f>[45]Oct!$B$15</f>
        <v>0</v>
      </c>
      <c r="AB11" s="2">
        <f>[46]Oct!$B$15</f>
        <v>0</v>
      </c>
      <c r="AC11" s="2">
        <f>[47]Oct!$B$15</f>
        <v>0</v>
      </c>
      <c r="AD11" s="2">
        <f>[48]Oct!$B$15</f>
        <v>0</v>
      </c>
      <c r="AE11" s="2">
        <f>[49]Oct!$B$15</f>
        <v>0</v>
      </c>
      <c r="AF11" s="2">
        <f>[50]Oct!$B$15</f>
        <v>0</v>
      </c>
      <c r="AG11" s="2">
        <f>[51]Oct!$B$15</f>
        <v>0</v>
      </c>
      <c r="AH11" s="2">
        <f>[52]Oct!$B$15</f>
        <v>0</v>
      </c>
      <c r="AI11" s="2">
        <f>[53]Oct!$B$15</f>
        <v>0</v>
      </c>
      <c r="AJ11" s="2">
        <f>[54]Oct!$B$15</f>
        <v>0</v>
      </c>
      <c r="AK11" s="2">
        <f>[55]Oct!$B$15</f>
        <v>0</v>
      </c>
      <c r="AL11" s="2">
        <f>[56]Oct!$B$15</f>
        <v>0</v>
      </c>
      <c r="AM11" s="2">
        <f>[57]Oct!$B$15</f>
        <v>0</v>
      </c>
      <c r="AN11" s="2">
        <f>[58]Oct!$B$15</f>
        <v>0</v>
      </c>
      <c r="AO11" s="2">
        <f>[59]Oct!$B$15</f>
        <v>0</v>
      </c>
      <c r="AP11" s="2">
        <f>[60]Oct!$B$15</f>
        <v>0</v>
      </c>
      <c r="AQ11" s="2">
        <f>[61]Oct!$B$15</f>
        <v>0</v>
      </c>
      <c r="AR11" s="2">
        <f>[62]Oct!$B$15</f>
        <v>0</v>
      </c>
      <c r="AS11" s="2">
        <f>[63]Oct!$B$15</f>
        <v>0</v>
      </c>
      <c r="AT11" s="2">
        <f>[64]Oct!$B$15</f>
        <v>0</v>
      </c>
      <c r="AU11" s="2">
        <f>[65]Oct!$B$15</f>
        <v>0</v>
      </c>
      <c r="AV11" s="2">
        <f>[66]Oct!$B$15</f>
        <v>0</v>
      </c>
      <c r="AW11" s="2">
        <f>[67]Oct!$B$15</f>
        <v>0</v>
      </c>
      <c r="AX11" s="2">
        <f>[68]Oct!$B$15</f>
        <v>0</v>
      </c>
      <c r="AY11" s="2">
        <f>[69]Oct!$B$15</f>
        <v>0</v>
      </c>
      <c r="AZ11" s="2">
        <f>[70]Oct!$B$15</f>
        <v>0</v>
      </c>
      <c r="BA11" s="2">
        <f>[71]Oct!$B$15</f>
        <v>0</v>
      </c>
      <c r="BB11" s="2">
        <f>[72]Oct!$B$15</f>
        <v>0</v>
      </c>
      <c r="BC11" s="2">
        <f>[73]Oct!$B$15</f>
        <v>0</v>
      </c>
      <c r="BD11" s="2">
        <f>[74]Oct!$B$15</f>
        <v>0</v>
      </c>
      <c r="BE11" s="2">
        <f>[75]Oct!$B$15</f>
        <v>0</v>
      </c>
      <c r="BF11" s="2">
        <f>[76]Oct!$B$15</f>
        <v>0</v>
      </c>
      <c r="BG11" s="2">
        <f>[77]Oct!$B$15</f>
        <v>0</v>
      </c>
      <c r="BH11" s="2">
        <f>[78]Oct!$B$15</f>
        <v>0</v>
      </c>
      <c r="BI11" s="2">
        <f>[79]Oct!$B$15</f>
        <v>0</v>
      </c>
      <c r="BJ11" s="2">
        <f>[80]Oct!$B$15</f>
        <v>0</v>
      </c>
      <c r="BK11" s="2">
        <f>[81]Oct!$B$15</f>
        <v>0</v>
      </c>
      <c r="BL11" s="2">
        <f>[82]Oct!$B$15</f>
        <v>0</v>
      </c>
      <c r="BM11" s="2">
        <f>[83]Oct!$B$15</f>
        <v>0</v>
      </c>
      <c r="BN11" s="2">
        <f>[84]Oct!$B$15</f>
        <v>0</v>
      </c>
      <c r="BO11" s="2">
        <f>[85]Oct!$B$15</f>
        <v>0</v>
      </c>
      <c r="BP11" s="2">
        <f>[86]Oct!$B$15</f>
        <v>0</v>
      </c>
      <c r="BQ11" s="2">
        <f>[87]Oct!$B$15</f>
        <v>0</v>
      </c>
      <c r="BR11" s="2">
        <f>[88]Oct!$B$15</f>
        <v>0</v>
      </c>
      <c r="BS11" s="2">
        <f>[89]Oct!$B$15</f>
        <v>0</v>
      </c>
      <c r="BT11" s="2">
        <f>[90]Oct!$B$15</f>
        <v>0</v>
      </c>
      <c r="BU11" s="2">
        <f>[91]Oct!$B$15</f>
        <v>0</v>
      </c>
      <c r="BV11" s="2">
        <f>[92]Oct!$B$15</f>
        <v>0</v>
      </c>
      <c r="BW11" s="2">
        <f>[93]Oct!$B$15</f>
        <v>0</v>
      </c>
      <c r="BX11" s="2">
        <f>[94]Oct!$B$15</f>
        <v>0</v>
      </c>
      <c r="BY11" s="2">
        <f>[95]Oct!$B$15</f>
        <v>0</v>
      </c>
      <c r="BZ11" s="2">
        <f>[96]Oct!$B$15</f>
        <v>0</v>
      </c>
      <c r="CA11" s="2">
        <f>[97]Oct!$B$15</f>
        <v>0</v>
      </c>
      <c r="CB11" s="2">
        <f>[98]Oct!$B$15</f>
        <v>0</v>
      </c>
      <c r="CC11" s="2">
        <f>[99]Oct!$B$15</f>
        <v>0</v>
      </c>
      <c r="CD11" s="2">
        <f>[100]Oct!$B$15</f>
        <v>0</v>
      </c>
      <c r="CE11" s="2">
        <f>[101]Oct!$B$15</f>
        <v>0</v>
      </c>
      <c r="CF11" s="2">
        <f>[102]Oct!$B$15</f>
        <v>0</v>
      </c>
      <c r="CG11" s="2">
        <f>[103]Oct!$B$15</f>
        <v>0</v>
      </c>
      <c r="CH11" s="2">
        <f>[104]Oct!$B$15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[21]Oct!$B$16</f>
        <v>0</v>
      </c>
      <c r="D12" s="2">
        <f>[22]Oct!$B$16</f>
        <v>0</v>
      </c>
      <c r="E12" s="2">
        <f>[23]Oct!$B$16</f>
        <v>0</v>
      </c>
      <c r="F12" s="2">
        <f>[24]Oct!$B$16</f>
        <v>0</v>
      </c>
      <c r="G12" s="2">
        <f>[25]Oct!$B$16</f>
        <v>0</v>
      </c>
      <c r="H12" s="2">
        <f>[26]Oct!$B$16</f>
        <v>0</v>
      </c>
      <c r="I12" s="2">
        <f>[27]Oct!$B$16</f>
        <v>0</v>
      </c>
      <c r="J12" s="2">
        <f>[28]Oct!$B$16</f>
        <v>0</v>
      </c>
      <c r="K12" s="2">
        <f>[29]Oct!$B$16</f>
        <v>0</v>
      </c>
      <c r="L12" s="2">
        <f>[30]Oct!$B$16</f>
        <v>0</v>
      </c>
      <c r="M12" s="2">
        <f>[31]Oct!$B$16</f>
        <v>0</v>
      </c>
      <c r="N12" s="2">
        <f>[32]Oct!$B$16</f>
        <v>0</v>
      </c>
      <c r="O12" s="2">
        <f>[33]Oct!$B$16</f>
        <v>0</v>
      </c>
      <c r="P12" s="2">
        <f>[34]Oct!$B$16</f>
        <v>0</v>
      </c>
      <c r="Q12" s="2">
        <f>[35]Oct!$B$16</f>
        <v>0</v>
      </c>
      <c r="R12" s="2">
        <f>[36]Oct!$B$16</f>
        <v>0</v>
      </c>
      <c r="S12" s="1">
        <f>[37]Oct!$B$16</f>
        <v>0</v>
      </c>
      <c r="T12" s="2">
        <f>[38]Oct!$B$16</f>
        <v>0</v>
      </c>
      <c r="U12" s="2">
        <f>[39]Oct!$B$16</f>
        <v>0</v>
      </c>
      <c r="V12" s="2">
        <f>[40]Oct!$B$16</f>
        <v>0</v>
      </c>
      <c r="W12" s="2">
        <f>[41]Oct!$B$16</f>
        <v>0</v>
      </c>
      <c r="X12" s="2">
        <f>[42]Oct!$B$16</f>
        <v>0</v>
      </c>
      <c r="Y12" s="2">
        <f>[43]Oct!$B$16</f>
        <v>0</v>
      </c>
      <c r="Z12" s="2">
        <f>[44]Oct!$B$16</f>
        <v>0</v>
      </c>
      <c r="AA12" s="2">
        <f>[45]Oct!$B$16</f>
        <v>0</v>
      </c>
      <c r="AB12" s="2">
        <f>[46]Oct!$B$16</f>
        <v>0</v>
      </c>
      <c r="AC12" s="2">
        <f>[47]Oct!$B$16</f>
        <v>0</v>
      </c>
      <c r="AD12" s="2">
        <f>[48]Oct!$B$16</f>
        <v>0</v>
      </c>
      <c r="AE12" s="2">
        <f>[49]Oct!$B$16</f>
        <v>0</v>
      </c>
      <c r="AF12" s="2">
        <f>[50]Oct!$B$16</f>
        <v>0</v>
      </c>
      <c r="AG12" s="2">
        <f>[51]Oct!$B$16</f>
        <v>0</v>
      </c>
      <c r="AH12" s="2">
        <f>[52]Oct!$B$16</f>
        <v>0</v>
      </c>
      <c r="AI12" s="2">
        <f>[53]Oct!$B$16</f>
        <v>0</v>
      </c>
      <c r="AJ12" s="2">
        <f>[54]Oct!$B$16</f>
        <v>0</v>
      </c>
      <c r="AK12" s="2">
        <f>[55]Oct!$B$16</f>
        <v>0</v>
      </c>
      <c r="AL12" s="2">
        <f>[56]Oct!$B$16</f>
        <v>0</v>
      </c>
      <c r="AM12" s="2">
        <f>[57]Oct!$B$16</f>
        <v>0</v>
      </c>
      <c r="AN12" s="2">
        <f>[58]Oct!$B$16</f>
        <v>0</v>
      </c>
      <c r="AO12" s="2">
        <f>[59]Oct!$B$16</f>
        <v>0</v>
      </c>
      <c r="AP12" s="2">
        <f>[60]Oct!$B$16</f>
        <v>0</v>
      </c>
      <c r="AQ12" s="2">
        <f>[61]Oct!$B$16</f>
        <v>0</v>
      </c>
      <c r="AR12" s="2">
        <f>[62]Oct!$B$16</f>
        <v>0</v>
      </c>
      <c r="AS12" s="2">
        <f>[63]Oct!$B$16</f>
        <v>0</v>
      </c>
      <c r="AT12" s="2">
        <f>[64]Oct!$B$16</f>
        <v>0</v>
      </c>
      <c r="AU12" s="2">
        <f>[65]Oct!$B$16</f>
        <v>0</v>
      </c>
      <c r="AV12" s="2">
        <f>[66]Oct!$B$16</f>
        <v>0</v>
      </c>
      <c r="AW12" s="2">
        <f>[67]Oct!$B$16</f>
        <v>0</v>
      </c>
      <c r="AX12" s="2">
        <f>[68]Oct!$B$16</f>
        <v>0</v>
      </c>
      <c r="AY12" s="2">
        <f>[69]Oct!$B$16</f>
        <v>0</v>
      </c>
      <c r="AZ12" s="2">
        <f>[70]Oct!$B$16</f>
        <v>0</v>
      </c>
      <c r="BA12" s="2">
        <f>[71]Oct!$B$16</f>
        <v>0</v>
      </c>
      <c r="BB12" s="2">
        <f>[72]Oct!$B$16</f>
        <v>0</v>
      </c>
      <c r="BC12" s="2">
        <f>[73]Oct!$B$16</f>
        <v>0</v>
      </c>
      <c r="BD12" s="2">
        <f>[74]Oct!$B$16</f>
        <v>0</v>
      </c>
      <c r="BE12" s="2">
        <f>[75]Oct!$B$16</f>
        <v>0</v>
      </c>
      <c r="BF12" s="2">
        <f>[76]Oct!$B$16</f>
        <v>0</v>
      </c>
      <c r="BG12" s="2">
        <f>[77]Oct!$B$16</f>
        <v>0</v>
      </c>
      <c r="BH12" s="2">
        <f>[78]Oct!$B$16</f>
        <v>0</v>
      </c>
      <c r="BI12" s="2">
        <f>[79]Oct!$B$16</f>
        <v>0</v>
      </c>
      <c r="BJ12" s="2">
        <f>[80]Oct!$B$16</f>
        <v>0</v>
      </c>
      <c r="BK12" s="2">
        <f>[81]Oct!$B$16</f>
        <v>0</v>
      </c>
      <c r="BL12" s="2">
        <f>[82]Oct!$B$16</f>
        <v>0</v>
      </c>
      <c r="BM12" s="2">
        <f>[83]Oct!$B$16</f>
        <v>0</v>
      </c>
      <c r="BN12" s="2">
        <f>[84]Oct!$B$16</f>
        <v>0</v>
      </c>
      <c r="BO12" s="2">
        <f>[85]Oct!$B$16</f>
        <v>0</v>
      </c>
      <c r="BP12" s="2">
        <f>[86]Oct!$B$16</f>
        <v>0</v>
      </c>
      <c r="BQ12" s="2">
        <f>[87]Oct!$B$16</f>
        <v>0</v>
      </c>
      <c r="BR12" s="2">
        <f>[88]Oct!$B$16</f>
        <v>0</v>
      </c>
      <c r="BS12" s="2">
        <f>[89]Oct!$B$16</f>
        <v>0</v>
      </c>
      <c r="BT12" s="2">
        <f>[90]Oct!$B$16</f>
        <v>0</v>
      </c>
      <c r="BU12" s="2">
        <f>[91]Oct!$B$16</f>
        <v>0</v>
      </c>
      <c r="BV12" s="2">
        <f>[92]Oct!$B$16</f>
        <v>0</v>
      </c>
      <c r="BW12" s="2">
        <f>[93]Oct!$B$16</f>
        <v>0</v>
      </c>
      <c r="BX12" s="2">
        <f>[94]Oct!$B$16</f>
        <v>0</v>
      </c>
      <c r="BY12" s="2">
        <f>[95]Oct!$B$16</f>
        <v>0</v>
      </c>
      <c r="BZ12" s="2">
        <f>[96]Oct!$B$16</f>
        <v>0</v>
      </c>
      <c r="CA12" s="2">
        <f>[97]Oct!$B$16</f>
        <v>0</v>
      </c>
      <c r="CB12" s="2">
        <f>[98]Oct!$B$16</f>
        <v>0</v>
      </c>
      <c r="CC12" s="2">
        <f>[99]Oct!$B$16</f>
        <v>0</v>
      </c>
      <c r="CD12" s="2">
        <f>[100]Oct!$B$16</f>
        <v>0</v>
      </c>
      <c r="CE12" s="2">
        <f>[101]Oct!$B$16</f>
        <v>0</v>
      </c>
      <c r="CF12" s="2">
        <f>[102]Oct!$B$16</f>
        <v>0</v>
      </c>
      <c r="CG12" s="2">
        <f>[103]Oct!$B$16</f>
        <v>0</v>
      </c>
      <c r="CH12" s="2">
        <f>[104]Oct!$B$16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0</v>
      </c>
      <c r="H13" s="1">
        <f t="shared" si="8"/>
        <v>0</v>
      </c>
      <c r="I13" s="1">
        <f t="shared" si="8"/>
        <v>0</v>
      </c>
      <c r="J13" s="1">
        <f t="shared" si="8"/>
        <v>0</v>
      </c>
      <c r="K13" s="1">
        <f t="shared" si="8"/>
        <v>0</v>
      </c>
      <c r="L13" s="1">
        <f t="shared" si="8"/>
        <v>0</v>
      </c>
      <c r="M13" s="1">
        <f t="shared" si="8"/>
        <v>0</v>
      </c>
      <c r="N13" s="1">
        <f t="shared" si="8"/>
        <v>0</v>
      </c>
      <c r="O13" s="1">
        <f t="shared" si="8"/>
        <v>0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0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 t="shared" si="11"/>
        <v>0</v>
      </c>
      <c r="AN13" s="1">
        <f t="shared" ref="AN13:AO13" si="12">SUM(AN11:AN12)</f>
        <v>0</v>
      </c>
      <c r="AO13" s="1">
        <f t="shared" si="12"/>
        <v>0</v>
      </c>
      <c r="AP13" s="1">
        <f t="shared" si="11"/>
        <v>0</v>
      </c>
      <c r="AQ13" s="1">
        <f t="shared" si="11"/>
        <v>0</v>
      </c>
      <c r="AR13" s="1">
        <f t="shared" si="11"/>
        <v>0</v>
      </c>
      <c r="AS13" s="1">
        <f t="shared" si="11"/>
        <v>0</v>
      </c>
      <c r="AT13" s="1">
        <f t="shared" si="11"/>
        <v>0</v>
      </c>
      <c r="AU13" s="1">
        <f t="shared" ref="AU13:BA13" si="13">SUM(AU11:AU12)</f>
        <v>0</v>
      </c>
      <c r="AV13" s="1">
        <f t="shared" si="13"/>
        <v>0</v>
      </c>
      <c r="AW13" s="1">
        <f t="shared" si="13"/>
        <v>0</v>
      </c>
      <c r="AX13" s="1">
        <f t="shared" si="13"/>
        <v>0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0</v>
      </c>
      <c r="BH13" s="1">
        <f t="shared" ref="BH13:BM13" si="17">SUM(BH11:BH12)</f>
        <v>0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0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0</v>
      </c>
      <c r="BR13" s="1">
        <f t="shared" si="18"/>
        <v>0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0</v>
      </c>
      <c r="BW13" s="1">
        <f t="shared" si="18"/>
        <v>0</v>
      </c>
      <c r="BX13" s="1">
        <f t="shared" si="18"/>
        <v>0</v>
      </c>
      <c r="BY13" s="1">
        <f t="shared" si="18"/>
        <v>0</v>
      </c>
      <c r="BZ13" s="1">
        <f t="shared" si="18"/>
        <v>0</v>
      </c>
      <c r="CA13" s="1">
        <f t="shared" si="18"/>
        <v>0</v>
      </c>
      <c r="CB13" s="1">
        <f t="shared" si="18"/>
        <v>0</v>
      </c>
      <c r="CC13" s="1">
        <f t="shared" si="1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 t="shared" ref="C14:AB14" si="20">SUM(C9,C13)</f>
        <v>0</v>
      </c>
      <c r="D14" s="1">
        <f t="shared" ref="D14" si="21">SUM(D9,D13)</f>
        <v>0</v>
      </c>
      <c r="E14" s="1">
        <f t="shared" si="20"/>
        <v>0</v>
      </c>
      <c r="F14" s="1">
        <f t="shared" si="20"/>
        <v>0</v>
      </c>
      <c r="G14" s="1">
        <f t="shared" si="20"/>
        <v>0</v>
      </c>
      <c r="H14" s="1">
        <f t="shared" si="20"/>
        <v>0</v>
      </c>
      <c r="I14" s="1">
        <f t="shared" si="20"/>
        <v>0</v>
      </c>
      <c r="J14" s="1">
        <f t="shared" si="20"/>
        <v>0</v>
      </c>
      <c r="K14" s="1">
        <f t="shared" si="20"/>
        <v>0</v>
      </c>
      <c r="L14" s="1">
        <f t="shared" si="20"/>
        <v>0</v>
      </c>
      <c r="M14" s="1">
        <f t="shared" si="20"/>
        <v>0</v>
      </c>
      <c r="N14" s="1">
        <f t="shared" si="20"/>
        <v>0</v>
      </c>
      <c r="O14" s="1">
        <f t="shared" si="20"/>
        <v>0</v>
      </c>
      <c r="P14" s="1">
        <f t="shared" ref="P14" si="22">SUM(P9,P13)</f>
        <v>0</v>
      </c>
      <c r="Q14" s="1">
        <f t="shared" si="20"/>
        <v>0</v>
      </c>
      <c r="R14" s="1">
        <f t="shared" si="20"/>
        <v>0</v>
      </c>
      <c r="S14" s="1">
        <f>SUM(S9,S13)</f>
        <v>0</v>
      </c>
      <c r="T14" s="1">
        <f t="shared" si="20"/>
        <v>0</v>
      </c>
      <c r="U14" s="1">
        <f t="shared" si="20"/>
        <v>0</v>
      </c>
      <c r="V14" s="1">
        <f t="shared" si="20"/>
        <v>0</v>
      </c>
      <c r="W14" s="1">
        <f t="shared" si="20"/>
        <v>0</v>
      </c>
      <c r="X14" s="1">
        <f t="shared" si="20"/>
        <v>0</v>
      </c>
      <c r="Y14" s="1">
        <f t="shared" si="20"/>
        <v>0</v>
      </c>
      <c r="Z14" s="1">
        <f t="shared" ref="Z14" si="23">SUM(Z9,Z13)</f>
        <v>0</v>
      </c>
      <c r="AA14" s="1">
        <f t="shared" si="20"/>
        <v>0</v>
      </c>
      <c r="AB14" s="1">
        <f t="shared" si="20"/>
        <v>0</v>
      </c>
      <c r="AC14" s="1">
        <f>SUM(AC9,AC13)</f>
        <v>0</v>
      </c>
      <c r="AD14" s="1">
        <f>SUM(AD9,AD13)</f>
        <v>0</v>
      </c>
      <c r="AE14" s="1">
        <f>SUM(AE9,AE13)</f>
        <v>0</v>
      </c>
      <c r="AF14" s="1">
        <f>SUM(AF9,AF13)</f>
        <v>0</v>
      </c>
      <c r="AG14" s="1">
        <f t="shared" ref="AG14:AI14" si="24">SUM(AG9,AG13)</f>
        <v>0</v>
      </c>
      <c r="AH14" s="1">
        <f t="shared" si="24"/>
        <v>0</v>
      </c>
      <c r="AI14" s="1">
        <f t="shared" si="24"/>
        <v>0</v>
      </c>
      <c r="AJ14" s="1">
        <f t="shared" ref="AJ14:AP14" si="25">SUM(AJ9,AJ13)</f>
        <v>0</v>
      </c>
      <c r="AK14" s="1">
        <f t="shared" si="25"/>
        <v>0</v>
      </c>
      <c r="AL14" s="1">
        <f t="shared" si="25"/>
        <v>0</v>
      </c>
      <c r="AM14" s="1">
        <f t="shared" si="25"/>
        <v>0</v>
      </c>
      <c r="AN14" s="1">
        <f t="shared" si="25"/>
        <v>0</v>
      </c>
      <c r="AO14" s="1">
        <f t="shared" si="25"/>
        <v>0</v>
      </c>
      <c r="AP14" s="1">
        <f t="shared" si="25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BG14" si="26">SUM(AT9,AT13)</f>
        <v>0</v>
      </c>
      <c r="AU14" s="1">
        <f t="shared" si="26"/>
        <v>0</v>
      </c>
      <c r="AV14" s="1">
        <f t="shared" si="26"/>
        <v>0</v>
      </c>
      <c r="AW14" s="1">
        <f t="shared" si="26"/>
        <v>0</v>
      </c>
      <c r="AX14" s="1">
        <f t="shared" ref="AX14" si="27">SUM(AX9,AX13)</f>
        <v>0</v>
      </c>
      <c r="AY14" s="1">
        <f t="shared" si="26"/>
        <v>0</v>
      </c>
      <c r="AZ14" s="1">
        <f t="shared" si="26"/>
        <v>0</v>
      </c>
      <c r="BA14" s="1">
        <f t="shared" ref="BA14" si="28">SUM(BA9,BA13)</f>
        <v>0</v>
      </c>
      <c r="BB14" s="1">
        <f t="shared" si="26"/>
        <v>0</v>
      </c>
      <c r="BC14" s="1">
        <f t="shared" ref="BC14" si="29">SUM(BC9,BC13)</f>
        <v>0</v>
      </c>
      <c r="BD14" s="1">
        <f t="shared" ref="BD14" si="30">SUM(BD9,BD13)</f>
        <v>0</v>
      </c>
      <c r="BE14" s="1">
        <f t="shared" si="26"/>
        <v>0</v>
      </c>
      <c r="BF14" s="1">
        <f t="shared" si="26"/>
        <v>0</v>
      </c>
      <c r="BG14" s="1">
        <f t="shared" si="26"/>
        <v>0</v>
      </c>
      <c r="BH14" s="1">
        <f t="shared" ref="BH14:BM14" si="31">SUM(BH9,BH13)</f>
        <v>0</v>
      </c>
      <c r="BI14" s="1">
        <f t="shared" si="31"/>
        <v>0</v>
      </c>
      <c r="BJ14" s="1">
        <f t="shared" si="31"/>
        <v>0</v>
      </c>
      <c r="BK14" s="1">
        <f t="shared" si="31"/>
        <v>0</v>
      </c>
      <c r="BL14" s="1">
        <f t="shared" si="31"/>
        <v>0</v>
      </c>
      <c r="BM14" s="1">
        <f t="shared" si="31"/>
        <v>0</v>
      </c>
      <c r="BN14" s="1">
        <f t="shared" ref="BN14:CC14" si="32">SUM(BN9,BN13)</f>
        <v>0</v>
      </c>
      <c r="BO14" s="1">
        <f t="shared" si="32"/>
        <v>0</v>
      </c>
      <c r="BP14" s="1">
        <f t="shared" si="32"/>
        <v>0</v>
      </c>
      <c r="BQ14" s="1">
        <f>SUM(BQ9,BQ13)</f>
        <v>0</v>
      </c>
      <c r="BR14" s="1">
        <f t="shared" si="32"/>
        <v>0</v>
      </c>
      <c r="BS14" s="1">
        <f t="shared" si="32"/>
        <v>0</v>
      </c>
      <c r="BT14" s="1">
        <f t="shared" si="32"/>
        <v>0</v>
      </c>
      <c r="BU14" s="1">
        <f t="shared" ref="BU14" si="33">SUM(BU9,BU13)</f>
        <v>0</v>
      </c>
      <c r="BV14" s="1">
        <f t="shared" si="32"/>
        <v>0</v>
      </c>
      <c r="BW14" s="1">
        <f t="shared" si="32"/>
        <v>0</v>
      </c>
      <c r="BX14" s="1">
        <f t="shared" si="32"/>
        <v>0</v>
      </c>
      <c r="BY14" s="1">
        <f t="shared" si="32"/>
        <v>0</v>
      </c>
      <c r="BZ14" s="1">
        <f t="shared" si="32"/>
        <v>0</v>
      </c>
      <c r="CA14" s="1">
        <f t="shared" si="32"/>
        <v>0</v>
      </c>
      <c r="CB14" s="1">
        <f t="shared" si="32"/>
        <v>0</v>
      </c>
      <c r="CC14" s="1">
        <f t="shared" si="32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[1]Oct!$B$21</f>
        <v>0</v>
      </c>
      <c r="D18" s="1"/>
      <c r="E18" s="1">
        <f>[2]Oct!$B$27</f>
        <v>0</v>
      </c>
      <c r="F18" s="1">
        <f>[3]Oct!$B$19</f>
        <v>0</v>
      </c>
      <c r="G18" s="1">
        <f>[1]Oct!$B$24</f>
        <v>0</v>
      </c>
      <c r="H18" s="1"/>
      <c r="I18" s="1">
        <f>[4]Oct!$B$15</f>
        <v>0</v>
      </c>
      <c r="J18" s="1">
        <f>[2]Oct!$B$29</f>
        <v>0</v>
      </c>
      <c r="K18" s="1">
        <f>[5]Oct!$B$25</f>
        <v>0</v>
      </c>
      <c r="L18" s="1">
        <f>[3]Oct!$B$27</f>
        <v>0</v>
      </c>
      <c r="M18" s="2">
        <f>[5]Oct!$B$19</f>
        <v>0</v>
      </c>
      <c r="N18" s="1">
        <f>[3]Oct!$B$22</f>
        <v>0</v>
      </c>
      <c r="O18" s="1">
        <f>[1]Oct!$B$18</f>
        <v>0</v>
      </c>
      <c r="P18" s="1"/>
      <c r="Q18" s="2">
        <f>[3]Oct!$B$23</f>
        <v>0</v>
      </c>
      <c r="R18" s="2">
        <f>[6]Oct!$B$16</f>
        <v>0</v>
      </c>
      <c r="S18" s="1">
        <f>[3]Oct!$B$20</f>
        <v>0</v>
      </c>
      <c r="T18" s="2">
        <f>[5]Oct!$B$20</f>
        <v>0</v>
      </c>
      <c r="U18" s="2"/>
      <c r="V18" s="2">
        <f>[1]Oct!$B$20</f>
        <v>0</v>
      </c>
      <c r="W18" s="2">
        <f>[5]Oct!$B$21</f>
        <v>0</v>
      </c>
      <c r="X18" s="2">
        <f>[6]Oct!$B$17</f>
        <v>0</v>
      </c>
      <c r="Y18" s="2">
        <f>[2]Oct!$B$27</f>
        <v>0</v>
      </c>
      <c r="Z18" s="2">
        <f>[2]Oct!$B$30</f>
        <v>0</v>
      </c>
      <c r="AA18" s="2">
        <f>[5]Oct!$B$22</f>
        <v>0</v>
      </c>
      <c r="AB18" s="2">
        <f>[4]Oct!$B$16</f>
        <v>0</v>
      </c>
      <c r="AC18" s="2">
        <f>[5]Oct!$B$23</f>
        <v>0</v>
      </c>
      <c r="AD18" s="2">
        <f>[5]Oct!$B$26</f>
        <v>0</v>
      </c>
      <c r="AE18" s="2">
        <f>[5]Oct!$B$24</f>
        <v>0</v>
      </c>
      <c r="AF18" s="2">
        <f>[2]Oct!$B$32</f>
        <v>0</v>
      </c>
      <c r="AG18" s="2">
        <f>[2]Oct!$B$35</f>
        <v>0</v>
      </c>
      <c r="AH18" s="2">
        <f>[2]Oct!$B$33</f>
        <v>0</v>
      </c>
      <c r="AI18" s="2">
        <f>[2]Oct!$B$36</f>
        <v>0</v>
      </c>
      <c r="AJ18" s="2">
        <f>[2]Oct!$B$34</f>
        <v>0</v>
      </c>
      <c r="AK18" s="2">
        <f>[2]Oct!$B$28</f>
        <v>0</v>
      </c>
      <c r="AL18" s="2">
        <f>[6]Oct!$B$19</f>
        <v>0</v>
      </c>
      <c r="AM18" s="2">
        <f>[5]Oct!$B$18</f>
        <v>0</v>
      </c>
      <c r="AN18" s="2"/>
      <c r="AO18" s="2"/>
      <c r="AP18" s="2"/>
      <c r="AQ18" s="2">
        <f>[3]Oct!$B$24</f>
        <v>0</v>
      </c>
      <c r="AR18" s="2">
        <f>[4]Oct!$B$17</f>
        <v>0</v>
      </c>
      <c r="AS18" s="2">
        <f>[3]Oct!$B$26</f>
        <v>0</v>
      </c>
      <c r="AT18" s="2">
        <f>[8]Oct!$B$20</f>
        <v>0</v>
      </c>
      <c r="AU18" s="2">
        <f>[1]Oct!$B$27</f>
        <v>0</v>
      </c>
      <c r="AV18" s="2">
        <f>[2]Oct!$B$31</f>
        <v>0</v>
      </c>
      <c r="AW18" s="2">
        <f>[1]Oct!$B$23</f>
        <v>0</v>
      </c>
      <c r="AX18" s="2">
        <f>[2]Oct!$B$38</f>
        <v>0</v>
      </c>
      <c r="AY18" s="2">
        <f>[2]Oct!$B$37</f>
        <v>0</v>
      </c>
      <c r="AZ18" s="2">
        <f>[2]Oct!$B$42</f>
        <v>0</v>
      </c>
      <c r="BA18" s="2">
        <f>[3]Oct!$B$18</f>
        <v>0</v>
      </c>
      <c r="BB18" s="2">
        <f>[3]Oct!$B$25</f>
        <v>0</v>
      </c>
      <c r="BC18" s="2"/>
      <c r="BD18" s="2">
        <f>[2]Oct!$B$39</f>
        <v>0</v>
      </c>
      <c r="BE18" s="2">
        <f>[2]Oct!$B$40</f>
        <v>0</v>
      </c>
      <c r="BF18" s="2">
        <f>[2]Oct!$B$41</f>
        <v>0</v>
      </c>
      <c r="BG18" s="2"/>
      <c r="BH18" s="2"/>
      <c r="BI18" s="2">
        <f>[3]Oct!$B$21</f>
        <v>0</v>
      </c>
      <c r="BJ18" s="2"/>
      <c r="BK18" s="2"/>
      <c r="BL18" s="2">
        <f>[6]Oct!$B$15</f>
        <v>0</v>
      </c>
      <c r="BM18" s="2"/>
      <c r="BN18" s="2">
        <f>[6]Oct!$B$20</f>
        <v>0</v>
      </c>
      <c r="BO18" s="2">
        <f>[6]Oct!$B$18</f>
        <v>0</v>
      </c>
      <c r="BP18" s="2">
        <f>[1]Oct!$B$25</f>
        <v>0</v>
      </c>
      <c r="BQ18" s="2">
        <f>[1]Oct!$B$22</f>
        <v>0</v>
      </c>
      <c r="BR18" s="2">
        <f>[4]Oct!$B$18</f>
        <v>0</v>
      </c>
      <c r="BS18" s="2">
        <f>[6]Oct!$B$21</f>
        <v>0</v>
      </c>
      <c r="BT18" s="2">
        <f>[1]Oct!$B$26</f>
        <v>0</v>
      </c>
      <c r="BU18" s="2"/>
      <c r="BV18" s="1">
        <f>[1]Oct!$B$19</f>
        <v>0</v>
      </c>
      <c r="BW18" s="2">
        <f>[8]Oct!$B$15</f>
        <v>0</v>
      </c>
      <c r="BX18" s="2">
        <f>[8]Oct!$B$16</f>
        <v>0</v>
      </c>
      <c r="BY18" s="2">
        <f>[8]Oct!$B$17</f>
        <v>0</v>
      </c>
      <c r="BZ18" s="2">
        <f>[8]Oct!$B$18</f>
        <v>0</v>
      </c>
      <c r="CA18" s="2">
        <f>[8]Oct!$B$19</f>
        <v>0</v>
      </c>
      <c r="CB18" s="2">
        <f>[8]Oct!$B$21</f>
        <v>0</v>
      </c>
      <c r="CC18" s="2"/>
      <c r="CD18" s="2">
        <f>[5]Oct!$B$27</f>
        <v>0</v>
      </c>
      <c r="CE18" s="2"/>
      <c r="CF18" s="2">
        <f>[4]Oct!$B$14</f>
        <v>0</v>
      </c>
      <c r="CG18" s="2">
        <f>[2]Oct!$B$43</f>
        <v>0</v>
      </c>
      <c r="CH18" s="2">
        <f>[4]Oct!$B$19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1">
        <f>[1]Oct!$B$9</f>
        <v>0</v>
      </c>
      <c r="D19" s="1">
        <f>[9]Oct!$B$5</f>
        <v>0</v>
      </c>
      <c r="E19" s="2">
        <f>[2]Oct!$B$7</f>
        <v>0</v>
      </c>
      <c r="F19" s="2">
        <f>[3]Oct!$B$7</f>
        <v>0</v>
      </c>
      <c r="G19" s="1">
        <f>[1]Oct!$B$12</f>
        <v>0</v>
      </c>
      <c r="H19" s="1">
        <f>[10]Oct!$B$6</f>
        <v>0</v>
      </c>
      <c r="I19" s="1">
        <f>[4]Oct!$B$7</f>
        <v>0</v>
      </c>
      <c r="J19" s="1">
        <f>[2]Oct!$B$9</f>
        <v>0</v>
      </c>
      <c r="K19" s="1">
        <f>[5]Oct!$B$13</f>
        <v>0</v>
      </c>
      <c r="L19" s="1">
        <f>[3]Oct!$B$15</f>
        <v>0</v>
      </c>
      <c r="M19" s="2">
        <f>[5]Oct!$B$7</f>
        <v>0</v>
      </c>
      <c r="N19" s="2">
        <f>[3]Oct!$B$10</f>
        <v>0</v>
      </c>
      <c r="O19" s="2">
        <f>[1]Oct!$B$6</f>
        <v>0</v>
      </c>
      <c r="P19" s="2">
        <f>[11]Oct!$B$5</f>
        <v>0</v>
      </c>
      <c r="Q19" s="2">
        <f>[3]Oct!$B$11</f>
        <v>0</v>
      </c>
      <c r="R19" s="2">
        <f>[6]Oct!$B$7</f>
        <v>0</v>
      </c>
      <c r="S19" s="1">
        <f>[3]Oct!$B$8</f>
        <v>0</v>
      </c>
      <c r="T19" s="2">
        <f>[5]Oct!$B$8</f>
        <v>0</v>
      </c>
      <c r="U19" s="2">
        <f>[12]Oct!$B$7</f>
        <v>0</v>
      </c>
      <c r="V19" s="2">
        <f>[1]Oct!$B$8</f>
        <v>0</v>
      </c>
      <c r="W19" s="2">
        <f>[5]Oct!$B$9</f>
        <v>0</v>
      </c>
      <c r="X19" s="2">
        <f>[6]Oct!$B$8</f>
        <v>0</v>
      </c>
      <c r="Y19" s="2">
        <f>[2]Oct!$B$7</f>
        <v>0</v>
      </c>
      <c r="Z19" s="2">
        <f>[2]Oct!$B$10</f>
        <v>0</v>
      </c>
      <c r="AA19" s="2">
        <f>[5]Oct!$B$10</f>
        <v>0</v>
      </c>
      <c r="AB19" s="2">
        <f>[4]Oct!$B$8</f>
        <v>0</v>
      </c>
      <c r="AC19" s="2">
        <f>[5]Oct!$B$11</f>
        <v>0</v>
      </c>
      <c r="AD19" s="2">
        <f>[5]Oct!$B$14</f>
        <v>0</v>
      </c>
      <c r="AE19" s="2">
        <f>[5]Oct!$B$12</f>
        <v>0</v>
      </c>
      <c r="AF19" s="2">
        <f>[2]Oct!$B$12</f>
        <v>0</v>
      </c>
      <c r="AG19" s="2">
        <f>[2]Oct!$B$15</f>
        <v>0</v>
      </c>
      <c r="AH19" s="2">
        <f>[2]Oct!$B$13</f>
        <v>0</v>
      </c>
      <c r="AI19" s="2">
        <f>[2]Oct!$B$16</f>
        <v>0</v>
      </c>
      <c r="AJ19" s="2">
        <f>[2]Oct!$B$14</f>
        <v>0</v>
      </c>
      <c r="AK19" s="2">
        <f>[2]Oct!$B$8</f>
        <v>0</v>
      </c>
      <c r="AL19" s="2">
        <f>[6]Oct!$B$10</f>
        <v>0</v>
      </c>
      <c r="AM19" s="2">
        <f>[5]Oct!$B$6</f>
        <v>0</v>
      </c>
      <c r="AN19" s="2">
        <f>[12]Oct!$B$8</f>
        <v>0</v>
      </c>
      <c r="AO19" s="2">
        <f>[12]Oct!$B$9</f>
        <v>0</v>
      </c>
      <c r="AP19" s="2">
        <f>[13]Oct!$B$5</f>
        <v>0</v>
      </c>
      <c r="AQ19" s="2">
        <f>[3]Oct!$B$12</f>
        <v>0</v>
      </c>
      <c r="AR19" s="2">
        <f>[4]Oct!$B$9</f>
        <v>0</v>
      </c>
      <c r="AS19" s="2">
        <f>[3]Oct!$B$14</f>
        <v>0</v>
      </c>
      <c r="AT19" s="2">
        <f>[8]Oct!$B$11</f>
        <v>0</v>
      </c>
      <c r="AU19" s="2">
        <f>[1]Oct!$B$15</f>
        <v>0</v>
      </c>
      <c r="AV19" s="2">
        <f>[2]Oct!$B$11</f>
        <v>0</v>
      </c>
      <c r="AW19" s="2">
        <f>[1]Oct!$B$11</f>
        <v>0</v>
      </c>
      <c r="AX19" s="2">
        <f>[2]Oct!$B$18</f>
        <v>0</v>
      </c>
      <c r="AY19" s="2">
        <f>[2]Oct!$B$17</f>
        <v>0</v>
      </c>
      <c r="AZ19" s="2">
        <f>[2]Oct!$B$22</f>
        <v>0</v>
      </c>
      <c r="BA19" s="2">
        <f>[3]Oct!$B$6</f>
        <v>0</v>
      </c>
      <c r="BB19" s="2">
        <f>[3]Oct!$B$13</f>
        <v>0</v>
      </c>
      <c r="BC19" s="2">
        <f>[14]Oct!$B$5</f>
        <v>0</v>
      </c>
      <c r="BD19" s="2">
        <f>[2]Oct!$B$19</f>
        <v>0</v>
      </c>
      <c r="BE19" s="2">
        <f>[2]Oct!$B$20</f>
        <v>0</v>
      </c>
      <c r="BF19" s="2">
        <f>[2]Oct!$B$21</f>
        <v>0</v>
      </c>
      <c r="BG19" s="2">
        <f>[15]Oct!$B$5</f>
        <v>0</v>
      </c>
      <c r="BH19" s="2">
        <f>[16]Oct!$B$5</f>
        <v>0</v>
      </c>
      <c r="BI19" s="2">
        <f>[3]Oct!$B$9</f>
        <v>0</v>
      </c>
      <c r="BJ19" s="2">
        <f>[17]Oct!$B$5</f>
        <v>0</v>
      </c>
      <c r="BK19" s="2">
        <f>[10]Oct!$B$7</f>
        <v>0</v>
      </c>
      <c r="BL19" s="2">
        <f>[6]Oct!$B$6</f>
        <v>0</v>
      </c>
      <c r="BM19" s="2">
        <f>[12]Oct!$B$7</f>
        <v>0</v>
      </c>
      <c r="BN19" s="2">
        <f>[6]Oct!$B$11</f>
        <v>0</v>
      </c>
      <c r="BO19" s="2">
        <f>[6]Oct!$B$9</f>
        <v>0</v>
      </c>
      <c r="BP19" s="2">
        <f>[1]Oct!$B$13</f>
        <v>0</v>
      </c>
      <c r="BQ19" s="2">
        <f>[1]Oct!$B$10</f>
        <v>0</v>
      </c>
      <c r="BR19" s="2">
        <f>[4]Oct!$B$10</f>
        <v>0</v>
      </c>
      <c r="BS19" s="2">
        <f>[6]Oct!$B$12</f>
        <v>0</v>
      </c>
      <c r="BT19" s="2">
        <f>[1]Oct!$B$14</f>
        <v>0</v>
      </c>
      <c r="BU19" s="2">
        <f>[18]Oct!$B$5</f>
        <v>0</v>
      </c>
      <c r="BV19" s="1">
        <f>[1]Oct!$B$7</f>
        <v>0</v>
      </c>
      <c r="BW19" s="2">
        <f>[8]Oct!$B$6</f>
        <v>0</v>
      </c>
      <c r="BX19" s="2">
        <f>[8]Oct!$B$7</f>
        <v>0</v>
      </c>
      <c r="BY19" s="2">
        <f>[8]Oct!$B$8</f>
        <v>0</v>
      </c>
      <c r="BZ19" s="2">
        <f>[8]Oct!$B$9</f>
        <v>0</v>
      </c>
      <c r="CA19" s="2">
        <f>[8]Oct!$B$10</f>
        <v>0</v>
      </c>
      <c r="CB19" s="2">
        <f>[8]Oct!$B$12</f>
        <v>0</v>
      </c>
      <c r="CC19" s="2">
        <f>[19]Oct!$B$5</f>
        <v>0</v>
      </c>
      <c r="CD19" s="2">
        <f>[5]Oct!$B$15</f>
        <v>0</v>
      </c>
      <c r="CE19" s="2">
        <f>[20]Oct!$B$5</f>
        <v>0</v>
      </c>
      <c r="CF19" s="2">
        <f>[4]Oct!$B$6</f>
        <v>0</v>
      </c>
      <c r="CG19" s="2">
        <f>[2]Oct!$B$23</f>
        <v>0</v>
      </c>
      <c r="CH19" s="2">
        <f>[4]Oct!$B$11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[21]Oct!$B$17</f>
        <v>0</v>
      </c>
      <c r="D20" s="2">
        <f>[22]Oct!$B$17</f>
        <v>0</v>
      </c>
      <c r="E20" s="2">
        <f>[23]Oct!$B$17</f>
        <v>0</v>
      </c>
      <c r="F20" s="2">
        <f>[24]Oct!$B$17</f>
        <v>0</v>
      </c>
      <c r="G20" s="1">
        <f>[25]Oct!$B$17</f>
        <v>0</v>
      </c>
      <c r="H20" s="1">
        <f>[26]Oct!$B$17</f>
        <v>0</v>
      </c>
      <c r="I20" s="1">
        <f>[27]Oct!$B$17</f>
        <v>0</v>
      </c>
      <c r="J20" s="1">
        <f>[28]Oct!$B$17</f>
        <v>0</v>
      </c>
      <c r="K20" s="1">
        <f>[29]Oct!$B$17</f>
        <v>0</v>
      </c>
      <c r="L20" s="1">
        <f>[30]Oct!$B$17</f>
        <v>0</v>
      </c>
      <c r="M20" s="2">
        <f>[31]Oct!$B$17</f>
        <v>0</v>
      </c>
      <c r="N20" s="2">
        <f>[32]Oct!$B$17</f>
        <v>0</v>
      </c>
      <c r="O20" s="2">
        <f>[33]Oct!$B$17</f>
        <v>0</v>
      </c>
      <c r="P20" s="2">
        <f>[34]Oct!$B$17</f>
        <v>0</v>
      </c>
      <c r="Q20" s="2">
        <f>[35]Oct!$B$17</f>
        <v>0</v>
      </c>
      <c r="R20" s="2">
        <f>[36]Oct!$B$17</f>
        <v>0</v>
      </c>
      <c r="S20" s="1">
        <f>[37]Oct!$B$17</f>
        <v>0</v>
      </c>
      <c r="T20" s="2">
        <f>[38]Oct!$B$17</f>
        <v>0</v>
      </c>
      <c r="U20" s="2">
        <f>[39]Oct!$B$17</f>
        <v>0</v>
      </c>
      <c r="V20" s="2">
        <f>[40]Oct!$B$17</f>
        <v>0</v>
      </c>
      <c r="W20" s="2">
        <f>[41]Oct!$B$17</f>
        <v>0</v>
      </c>
      <c r="X20" s="2">
        <f>[42]Oct!$B$17</f>
        <v>0</v>
      </c>
      <c r="Y20" s="2">
        <f>[43]Oct!$B$17</f>
        <v>0</v>
      </c>
      <c r="Z20" s="2">
        <f>[44]Oct!$B$17</f>
        <v>0</v>
      </c>
      <c r="AA20" s="2">
        <f>[45]Oct!$B$17</f>
        <v>0</v>
      </c>
      <c r="AB20" s="2">
        <f>[46]Oct!$B$17</f>
        <v>0</v>
      </c>
      <c r="AC20" s="2">
        <f>[47]Oct!$B$17</f>
        <v>0</v>
      </c>
      <c r="AD20" s="2">
        <f>[48]Oct!$B$17</f>
        <v>0</v>
      </c>
      <c r="AE20" s="2">
        <f>[49]Oct!$B$17</f>
        <v>0</v>
      </c>
      <c r="AF20" s="2">
        <f>[50]Oct!$B$17</f>
        <v>0</v>
      </c>
      <c r="AG20" s="2">
        <f>[51]Oct!$B$17</f>
        <v>0</v>
      </c>
      <c r="AH20" s="2">
        <f>[52]Oct!$B$17</f>
        <v>0</v>
      </c>
      <c r="AI20" s="2">
        <f>[53]Oct!$B$17</f>
        <v>0</v>
      </c>
      <c r="AJ20" s="2">
        <f>[54]Oct!$B$17</f>
        <v>0</v>
      </c>
      <c r="AK20" s="2">
        <f>[55]Oct!$B$17</f>
        <v>0</v>
      </c>
      <c r="AL20" s="2">
        <f>[56]Oct!$B$17</f>
        <v>0</v>
      </c>
      <c r="AM20" s="2">
        <f>[57]Oct!$B$17</f>
        <v>0</v>
      </c>
      <c r="AN20" s="2">
        <f>[58]Oct!$B$17</f>
        <v>0</v>
      </c>
      <c r="AO20" s="2">
        <f>[59]Oct!$B$17</f>
        <v>0</v>
      </c>
      <c r="AP20" s="2">
        <f>[60]Oct!$B$17</f>
        <v>0</v>
      </c>
      <c r="AQ20" s="2">
        <f>[61]Oct!$B$17</f>
        <v>0</v>
      </c>
      <c r="AR20" s="2">
        <f>[62]Oct!$B$17</f>
        <v>0</v>
      </c>
      <c r="AS20" s="2">
        <f>[63]Oct!$B$17</f>
        <v>0</v>
      </c>
      <c r="AT20" s="2">
        <f>[64]Oct!$B$17</f>
        <v>0</v>
      </c>
      <c r="AU20" s="2">
        <f>[65]Oct!$B$17</f>
        <v>0</v>
      </c>
      <c r="AV20" s="2">
        <f>[66]Oct!$B$17</f>
        <v>0</v>
      </c>
      <c r="AW20" s="2">
        <f>[67]Oct!$B$17</f>
        <v>0</v>
      </c>
      <c r="AX20" s="2">
        <f>[68]Oct!$B$17</f>
        <v>0</v>
      </c>
      <c r="AY20" s="2">
        <f>[69]Oct!$B$17</f>
        <v>0</v>
      </c>
      <c r="AZ20" s="2">
        <f>[70]Oct!$B$17</f>
        <v>0</v>
      </c>
      <c r="BA20" s="2">
        <f>[71]Oct!$B$17</f>
        <v>0</v>
      </c>
      <c r="BB20" s="2">
        <f>[72]Oct!$B$17</f>
        <v>0</v>
      </c>
      <c r="BC20" s="2">
        <f>[73]Oct!$B$17</f>
        <v>0</v>
      </c>
      <c r="BD20" s="2">
        <f>[74]Oct!$B$17</f>
        <v>0</v>
      </c>
      <c r="BE20" s="2">
        <f>[75]Oct!$B$17</f>
        <v>0</v>
      </c>
      <c r="BF20" s="2">
        <f>[76]Oct!$B$17</f>
        <v>0</v>
      </c>
      <c r="BG20" s="2">
        <f>[77]Oct!$B$17</f>
        <v>0</v>
      </c>
      <c r="BH20" s="2">
        <f>[78]Oct!$B$17</f>
        <v>0</v>
      </c>
      <c r="BI20" s="2">
        <f>[79]Oct!$B$17</f>
        <v>0</v>
      </c>
      <c r="BJ20" s="2">
        <f>[80]Oct!$B$17</f>
        <v>0</v>
      </c>
      <c r="BK20" s="2">
        <f>[81]Oct!$B$17</f>
        <v>0</v>
      </c>
      <c r="BL20" s="2">
        <f>[82]Oct!$B$17</f>
        <v>0</v>
      </c>
      <c r="BM20" s="2">
        <f>[83]Oct!$B$17</f>
        <v>0</v>
      </c>
      <c r="BN20" s="2">
        <f>[84]Oct!$B$17</f>
        <v>0</v>
      </c>
      <c r="BO20" s="2">
        <f>[85]Oct!$B$17</f>
        <v>0</v>
      </c>
      <c r="BP20" s="2">
        <f>[86]Oct!$B$17</f>
        <v>0</v>
      </c>
      <c r="BQ20" s="2">
        <f>[87]Oct!$B$17</f>
        <v>0</v>
      </c>
      <c r="BR20" s="2">
        <f>[88]Oct!$B$17</f>
        <v>0</v>
      </c>
      <c r="BS20" s="2">
        <f>[89]Oct!$B$17</f>
        <v>0</v>
      </c>
      <c r="BT20" s="2">
        <f>[90]Oct!$B$17</f>
        <v>0</v>
      </c>
      <c r="BU20" s="2">
        <f>[91]Oct!$B$17</f>
        <v>0</v>
      </c>
      <c r="BV20" s="1">
        <f>[92]Oct!$B$17</f>
        <v>0</v>
      </c>
      <c r="BW20" s="2">
        <f>[93]Oct!$B$17</f>
        <v>0</v>
      </c>
      <c r="BX20" s="2">
        <f>[94]Oct!$B$17</f>
        <v>0</v>
      </c>
      <c r="BY20" s="2">
        <f>[95]Oct!$B$17</f>
        <v>0</v>
      </c>
      <c r="BZ20" s="2">
        <f>[96]Oct!$B$17</f>
        <v>0</v>
      </c>
      <c r="CA20" s="2">
        <f>[97]Oct!$B$17</f>
        <v>0</v>
      </c>
      <c r="CB20" s="2">
        <f>[98]Oct!$B$17</f>
        <v>0</v>
      </c>
      <c r="CC20" s="2">
        <f>[99]Oct!$B$17</f>
        <v>0</v>
      </c>
      <c r="CD20" s="2">
        <f>[100]Oct!$B$17</f>
        <v>0</v>
      </c>
      <c r="CE20" s="2">
        <f>[101]Oct!$B$17</f>
        <v>0</v>
      </c>
      <c r="CF20" s="2">
        <f>[102]Oct!$B$17</f>
        <v>0</v>
      </c>
      <c r="CG20" s="2">
        <f>[103]Oct!$B$17</f>
        <v>0</v>
      </c>
      <c r="CH20" s="2">
        <f>[104]Oct!$B$17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[21]Oct!$B$18</f>
        <v>0</v>
      </c>
      <c r="D21" s="2">
        <f>[22]Oct!$B$18</f>
        <v>0</v>
      </c>
      <c r="E21" s="2">
        <f>[23]Oct!$B$18</f>
        <v>0</v>
      </c>
      <c r="F21" s="2">
        <f>[24]Oct!$B$18</f>
        <v>0</v>
      </c>
      <c r="G21" s="1">
        <f>[25]Oct!$B$18</f>
        <v>0</v>
      </c>
      <c r="H21" s="1">
        <f>[26]Oct!$B$18</f>
        <v>0</v>
      </c>
      <c r="I21" s="1">
        <f>[27]Oct!$B$18</f>
        <v>0</v>
      </c>
      <c r="J21" s="1">
        <f>[28]Oct!$B$18</f>
        <v>0</v>
      </c>
      <c r="K21" s="1">
        <f>[29]Oct!$B$18</f>
        <v>0</v>
      </c>
      <c r="L21" s="1">
        <f>[30]Oct!$B$18</f>
        <v>0</v>
      </c>
      <c r="M21" s="2">
        <f>[31]Oct!$B$18</f>
        <v>0</v>
      </c>
      <c r="N21" s="2">
        <f>[32]Oct!$B$18</f>
        <v>0</v>
      </c>
      <c r="O21" s="2">
        <f>[33]Oct!$B$18</f>
        <v>0</v>
      </c>
      <c r="P21" s="2">
        <f>[34]Oct!$B$18</f>
        <v>0</v>
      </c>
      <c r="Q21" s="2">
        <f>[35]Oct!$B$18</f>
        <v>0</v>
      </c>
      <c r="R21" s="2">
        <f>[36]Oct!$B$18</f>
        <v>0</v>
      </c>
      <c r="S21" s="1">
        <f>[37]Oct!$B$18</f>
        <v>0</v>
      </c>
      <c r="T21" s="2">
        <f>[38]Oct!$B$18</f>
        <v>0</v>
      </c>
      <c r="U21" s="2">
        <f>[39]Oct!$B$18</f>
        <v>0</v>
      </c>
      <c r="V21" s="2">
        <f>[40]Oct!$B$18</f>
        <v>0</v>
      </c>
      <c r="W21" s="2">
        <f>[41]Oct!$B$18</f>
        <v>0</v>
      </c>
      <c r="X21" s="2">
        <f>[42]Oct!$B$18</f>
        <v>0</v>
      </c>
      <c r="Y21" s="2">
        <f>[43]Oct!$B$18</f>
        <v>0</v>
      </c>
      <c r="Z21" s="2">
        <f>[44]Oct!$B$18</f>
        <v>0</v>
      </c>
      <c r="AA21" s="2">
        <f>[45]Oct!$B$18</f>
        <v>0</v>
      </c>
      <c r="AB21" s="2">
        <f>[46]Oct!$B$18</f>
        <v>0</v>
      </c>
      <c r="AC21" s="2">
        <f>[47]Oct!$B$18</f>
        <v>0</v>
      </c>
      <c r="AD21" s="2">
        <f>[48]Oct!$B$18</f>
        <v>0</v>
      </c>
      <c r="AE21" s="2">
        <f>[49]Oct!$B$18</f>
        <v>0</v>
      </c>
      <c r="AF21" s="2">
        <f>[50]Oct!$B$18</f>
        <v>0</v>
      </c>
      <c r="AG21" s="2">
        <f>[51]Oct!$B$18</f>
        <v>0</v>
      </c>
      <c r="AH21" s="2">
        <f>[52]Oct!$B$18</f>
        <v>0</v>
      </c>
      <c r="AI21" s="2">
        <f>[53]Oct!$B$18</f>
        <v>0</v>
      </c>
      <c r="AJ21" s="2">
        <f>[54]Oct!$B$18</f>
        <v>0</v>
      </c>
      <c r="AK21" s="2">
        <f>[55]Oct!$B$18</f>
        <v>0</v>
      </c>
      <c r="AL21" s="2">
        <f>[56]Oct!$B$18</f>
        <v>0</v>
      </c>
      <c r="AM21" s="2">
        <f>[57]Oct!$B$18</f>
        <v>0</v>
      </c>
      <c r="AN21" s="2">
        <f>[58]Oct!$B$18</f>
        <v>0</v>
      </c>
      <c r="AO21" s="2">
        <f>[59]Oct!$B$18</f>
        <v>0</v>
      </c>
      <c r="AP21" s="2">
        <f>[60]Oct!$B$18</f>
        <v>0</v>
      </c>
      <c r="AQ21" s="2">
        <f>[61]Oct!$B$18</f>
        <v>0</v>
      </c>
      <c r="AR21" s="2">
        <f>[62]Oct!$B$18</f>
        <v>0</v>
      </c>
      <c r="AS21" s="2">
        <f>[63]Oct!$B$18</f>
        <v>0</v>
      </c>
      <c r="AT21" s="2">
        <f>[64]Oct!$B$18</f>
        <v>0</v>
      </c>
      <c r="AU21" s="2">
        <f>[65]Oct!$B$18</f>
        <v>0</v>
      </c>
      <c r="AV21" s="2">
        <f>[66]Oct!$B$18</f>
        <v>0</v>
      </c>
      <c r="AW21" s="2">
        <f>[67]Oct!$B$18</f>
        <v>0</v>
      </c>
      <c r="AX21" s="2">
        <f>[68]Oct!$B$18</f>
        <v>0</v>
      </c>
      <c r="AY21" s="2">
        <f>[69]Oct!$B$18</f>
        <v>0</v>
      </c>
      <c r="AZ21" s="2">
        <f>[70]Oct!$B$18</f>
        <v>0</v>
      </c>
      <c r="BA21" s="2">
        <f>[71]Oct!$B$18</f>
        <v>0</v>
      </c>
      <c r="BB21" s="2">
        <f>[72]Oct!$B$18</f>
        <v>0</v>
      </c>
      <c r="BC21" s="2">
        <f>[73]Oct!$B$18</f>
        <v>0</v>
      </c>
      <c r="BD21" s="2">
        <f>[74]Oct!$B$18</f>
        <v>0</v>
      </c>
      <c r="BE21" s="2">
        <f>[75]Oct!$B$18</f>
        <v>0</v>
      </c>
      <c r="BF21" s="2">
        <f>[76]Oct!$B$18</f>
        <v>0</v>
      </c>
      <c r="BG21" s="2">
        <f>[77]Oct!$B$18</f>
        <v>0</v>
      </c>
      <c r="BH21" s="2">
        <f>[78]Oct!$B$18</f>
        <v>0</v>
      </c>
      <c r="BI21" s="2">
        <f>[79]Oct!$B$18</f>
        <v>0</v>
      </c>
      <c r="BJ21" s="2">
        <f>[80]Oct!$B$18</f>
        <v>0</v>
      </c>
      <c r="BK21" s="2">
        <f>[81]Oct!$B$18</f>
        <v>0</v>
      </c>
      <c r="BL21" s="2">
        <f>[82]Oct!$B$18</f>
        <v>0</v>
      </c>
      <c r="BM21" s="2">
        <f>[83]Oct!$B$18</f>
        <v>0</v>
      </c>
      <c r="BN21" s="2">
        <f>[84]Oct!$B$18</f>
        <v>0</v>
      </c>
      <c r="BO21" s="2">
        <f>[85]Oct!$B$18</f>
        <v>0</v>
      </c>
      <c r="BP21" s="2">
        <f>[86]Oct!$B$18</f>
        <v>0</v>
      </c>
      <c r="BQ21" s="2">
        <f>[87]Oct!$B$18</f>
        <v>0</v>
      </c>
      <c r="BR21" s="2">
        <f>[88]Oct!$B$18</f>
        <v>0</v>
      </c>
      <c r="BS21" s="2">
        <f>[89]Oct!$B$18</f>
        <v>0</v>
      </c>
      <c r="BT21" s="2">
        <f>[90]Oct!$B$18</f>
        <v>0</v>
      </c>
      <c r="BU21" s="2">
        <f>[91]Oct!$B$18</f>
        <v>0</v>
      </c>
      <c r="BV21" s="1">
        <f>[92]Oct!$B$18</f>
        <v>0</v>
      </c>
      <c r="BW21" s="2">
        <f>[93]Oct!$B$18</f>
        <v>0</v>
      </c>
      <c r="BX21" s="2">
        <f>[94]Oct!$B$18</f>
        <v>0</v>
      </c>
      <c r="BY21" s="2">
        <f>[95]Oct!$B$18</f>
        <v>0</v>
      </c>
      <c r="BZ21" s="2">
        <f>[96]Oct!$B$18</f>
        <v>0</v>
      </c>
      <c r="CA21" s="2">
        <f>[97]Oct!$B$18</f>
        <v>0</v>
      </c>
      <c r="CB21" s="2">
        <f>[98]Oct!$B$18</f>
        <v>0</v>
      </c>
      <c r="CC21" s="2">
        <f>[99]Oct!$B$18</f>
        <v>0</v>
      </c>
      <c r="CD21" s="2">
        <f>[100]Oct!$B$18</f>
        <v>0</v>
      </c>
      <c r="CE21" s="2">
        <f>[101]Oct!$B$18</f>
        <v>0</v>
      </c>
      <c r="CF21" s="2">
        <f>[102]Oct!$B$18</f>
        <v>0</v>
      </c>
      <c r="CG21" s="2">
        <f>[103]Oct!$B$18</f>
        <v>0</v>
      </c>
      <c r="CH21" s="2">
        <f>[104]Oct!$B$18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 t="shared" ref="C22:AT22" si="34">SUM(C18:C21)</f>
        <v>0</v>
      </c>
      <c r="D22" s="2">
        <f t="shared" si="34"/>
        <v>0</v>
      </c>
      <c r="E22" s="2">
        <f t="shared" si="34"/>
        <v>0</v>
      </c>
      <c r="F22" s="2">
        <f t="shared" si="34"/>
        <v>0</v>
      </c>
      <c r="G22" s="2">
        <f t="shared" si="34"/>
        <v>0</v>
      </c>
      <c r="H22" s="2">
        <f t="shared" si="34"/>
        <v>0</v>
      </c>
      <c r="I22" s="2">
        <f t="shared" si="34"/>
        <v>0</v>
      </c>
      <c r="J22" s="2">
        <f t="shared" si="34"/>
        <v>0</v>
      </c>
      <c r="K22" s="2">
        <f t="shared" si="34"/>
        <v>0</v>
      </c>
      <c r="L22" s="2">
        <f t="shared" si="34"/>
        <v>0</v>
      </c>
      <c r="M22" s="2">
        <f t="shared" si="34"/>
        <v>0</v>
      </c>
      <c r="N22" s="2">
        <f t="shared" si="34"/>
        <v>0</v>
      </c>
      <c r="O22" s="2">
        <f t="shared" si="34"/>
        <v>0</v>
      </c>
      <c r="P22" s="2">
        <f t="shared" si="34"/>
        <v>0</v>
      </c>
      <c r="Q22" s="2">
        <f t="shared" si="34"/>
        <v>0</v>
      </c>
      <c r="R22" s="2">
        <f t="shared" si="34"/>
        <v>0</v>
      </c>
      <c r="S22" s="2">
        <f>SUM(S18:S21)</f>
        <v>0</v>
      </c>
      <c r="T22" s="2">
        <f t="shared" si="34"/>
        <v>0</v>
      </c>
      <c r="U22" s="2">
        <f t="shared" si="34"/>
        <v>0</v>
      </c>
      <c r="V22" s="2">
        <f t="shared" si="34"/>
        <v>0</v>
      </c>
      <c r="W22" s="2">
        <f t="shared" si="34"/>
        <v>0</v>
      </c>
      <c r="X22" s="2">
        <f t="shared" si="34"/>
        <v>0</v>
      </c>
      <c r="Y22" s="2">
        <f t="shared" si="34"/>
        <v>0</v>
      </c>
      <c r="Z22" s="2">
        <f t="shared" si="34"/>
        <v>0</v>
      </c>
      <c r="AA22" s="2">
        <f t="shared" si="34"/>
        <v>0</v>
      </c>
      <c r="AB22" s="2">
        <f t="shared" si="34"/>
        <v>0</v>
      </c>
      <c r="AC22" s="2">
        <f t="shared" si="34"/>
        <v>0</v>
      </c>
      <c r="AD22" s="2">
        <f t="shared" si="34"/>
        <v>0</v>
      </c>
      <c r="AE22" s="2">
        <f t="shared" si="34"/>
        <v>0</v>
      </c>
      <c r="AF22" s="2">
        <f t="shared" si="34"/>
        <v>0</v>
      </c>
      <c r="AG22" s="2">
        <f t="shared" si="34"/>
        <v>0</v>
      </c>
      <c r="AH22" s="2">
        <f t="shared" si="34"/>
        <v>0</v>
      </c>
      <c r="AI22" s="2">
        <f t="shared" si="34"/>
        <v>0</v>
      </c>
      <c r="AJ22" s="2">
        <f t="shared" si="34"/>
        <v>0</v>
      </c>
      <c r="AK22" s="2">
        <f t="shared" si="34"/>
        <v>0</v>
      </c>
      <c r="AL22" s="2">
        <f t="shared" si="34"/>
        <v>0</v>
      </c>
      <c r="AM22" s="2">
        <f t="shared" si="34"/>
        <v>0</v>
      </c>
      <c r="AN22" s="2">
        <f t="shared" ref="AN22:AO22" si="35">SUM(AN18:AN21)</f>
        <v>0</v>
      </c>
      <c r="AO22" s="2">
        <f t="shared" si="35"/>
        <v>0</v>
      </c>
      <c r="AP22" s="2">
        <f t="shared" si="34"/>
        <v>0</v>
      </c>
      <c r="AQ22" s="2">
        <f t="shared" si="34"/>
        <v>0</v>
      </c>
      <c r="AR22" s="2">
        <f t="shared" si="34"/>
        <v>0</v>
      </c>
      <c r="AS22" s="2">
        <f t="shared" si="34"/>
        <v>0</v>
      </c>
      <c r="AT22" s="2">
        <f t="shared" si="34"/>
        <v>0</v>
      </c>
      <c r="AU22" s="2">
        <f t="shared" ref="AU22:BA22" si="36">SUM(AU18:AU21)</f>
        <v>0</v>
      </c>
      <c r="AV22" s="2">
        <f t="shared" si="36"/>
        <v>0</v>
      </c>
      <c r="AW22" s="2">
        <f t="shared" si="36"/>
        <v>0</v>
      </c>
      <c r="AX22" s="2">
        <f t="shared" si="36"/>
        <v>0</v>
      </c>
      <c r="AY22" s="2">
        <f t="shared" si="36"/>
        <v>0</v>
      </c>
      <c r="AZ22" s="2">
        <f t="shared" si="36"/>
        <v>0</v>
      </c>
      <c r="BA22" s="2">
        <f t="shared" si="36"/>
        <v>0</v>
      </c>
      <c r="BB22" s="2">
        <f t="shared" ref="BB22:BG22" si="37">SUM(BB18:BB21)</f>
        <v>0</v>
      </c>
      <c r="BC22" s="2">
        <f t="shared" si="37"/>
        <v>0</v>
      </c>
      <c r="BD22" s="2">
        <f t="shared" ref="BD22" si="38">SUM(BD18:BD21)</f>
        <v>0</v>
      </c>
      <c r="BE22" s="2">
        <f t="shared" si="37"/>
        <v>0</v>
      </c>
      <c r="BF22" s="2">
        <f t="shared" si="37"/>
        <v>0</v>
      </c>
      <c r="BG22" s="2">
        <f t="shared" si="37"/>
        <v>0</v>
      </c>
      <c r="BH22" s="2">
        <f t="shared" ref="BH22:BM22" si="39">SUM(BH18:BH21)</f>
        <v>0</v>
      </c>
      <c r="BI22" s="2">
        <f t="shared" si="39"/>
        <v>0</v>
      </c>
      <c r="BJ22" s="2">
        <f t="shared" si="39"/>
        <v>0</v>
      </c>
      <c r="BK22" s="2">
        <f t="shared" si="39"/>
        <v>0</v>
      </c>
      <c r="BL22" s="2">
        <f t="shared" si="39"/>
        <v>0</v>
      </c>
      <c r="BM22" s="2">
        <f t="shared" si="39"/>
        <v>0</v>
      </c>
      <c r="BN22" s="2">
        <f t="shared" ref="BN22:CC22" si="40">SUM(BN18:BN21)</f>
        <v>0</v>
      </c>
      <c r="BO22" s="2">
        <f t="shared" si="40"/>
        <v>0</v>
      </c>
      <c r="BP22" s="2">
        <f t="shared" si="40"/>
        <v>0</v>
      </c>
      <c r="BQ22" s="2">
        <f>SUM(BQ18:BQ21)</f>
        <v>0</v>
      </c>
      <c r="BR22" s="2">
        <f t="shared" si="40"/>
        <v>0</v>
      </c>
      <c r="BS22" s="2">
        <f t="shared" si="40"/>
        <v>0</v>
      </c>
      <c r="BT22" s="2">
        <f t="shared" si="40"/>
        <v>0</v>
      </c>
      <c r="BU22" s="2">
        <f t="shared" ref="BU22" si="41">SUM(BU18:BU21)</f>
        <v>0</v>
      </c>
      <c r="BV22" s="2">
        <f t="shared" si="40"/>
        <v>0</v>
      </c>
      <c r="BW22" s="2">
        <f t="shared" si="40"/>
        <v>0</v>
      </c>
      <c r="BX22" s="2">
        <f t="shared" si="40"/>
        <v>0</v>
      </c>
      <c r="BY22" s="2">
        <f t="shared" si="40"/>
        <v>0</v>
      </c>
      <c r="BZ22" s="2">
        <f t="shared" si="40"/>
        <v>0</v>
      </c>
      <c r="CA22" s="2">
        <f t="shared" si="40"/>
        <v>0</v>
      </c>
      <c r="CB22" s="2">
        <f t="shared" si="40"/>
        <v>0</v>
      </c>
      <c r="CC22" s="2">
        <f t="shared" si="40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[21]Oct!$B$19</f>
        <v>0</v>
      </c>
      <c r="D24" s="2">
        <f>[22]Oct!$B$19</f>
        <v>0</v>
      </c>
      <c r="E24" s="1">
        <f>[23]Oct!$B$19</f>
        <v>0</v>
      </c>
      <c r="F24" s="1">
        <f>[24]Oct!$B$19</f>
        <v>0</v>
      </c>
      <c r="G24" s="1">
        <f>[25]Oct!$B$19</f>
        <v>0</v>
      </c>
      <c r="H24" s="1">
        <f>[26]Oct!$B$19</f>
        <v>0</v>
      </c>
      <c r="I24" s="1">
        <f>[27]Oct!$B$19</f>
        <v>0</v>
      </c>
      <c r="J24" s="1">
        <f>[28]Oct!$B$19</f>
        <v>0</v>
      </c>
      <c r="K24" s="1">
        <f>[29]Oct!$B$19</f>
        <v>0</v>
      </c>
      <c r="L24" s="1">
        <f>[30]Oct!$B$19</f>
        <v>0</v>
      </c>
      <c r="M24" s="2">
        <f>[31]Oct!$B$19</f>
        <v>0</v>
      </c>
      <c r="N24" s="2">
        <f>[32]Oct!$B$19</f>
        <v>0</v>
      </c>
      <c r="O24" s="2">
        <f>[33]Oct!$B$19</f>
        <v>0</v>
      </c>
      <c r="P24" s="2">
        <f>[34]Oct!$B$19</f>
        <v>0</v>
      </c>
      <c r="Q24" s="2">
        <f>[35]Oct!$B$19</f>
        <v>0</v>
      </c>
      <c r="R24" s="2">
        <f>[36]Oct!$B$19</f>
        <v>0</v>
      </c>
      <c r="S24" s="1">
        <f>[37]Oct!$B$19</f>
        <v>0</v>
      </c>
      <c r="T24" s="2">
        <f>[38]Oct!$B$19</f>
        <v>0</v>
      </c>
      <c r="U24" s="2">
        <f>[39]Oct!$B$19</f>
        <v>0</v>
      </c>
      <c r="V24" s="2">
        <f>[40]Oct!$B$19</f>
        <v>0</v>
      </c>
      <c r="W24" s="2">
        <f>[41]Oct!$B$19</f>
        <v>0</v>
      </c>
      <c r="X24" s="2">
        <f>[42]Oct!$B$19</f>
        <v>0</v>
      </c>
      <c r="Y24" s="2">
        <f>[43]Oct!$B$19</f>
        <v>0</v>
      </c>
      <c r="Z24" s="2">
        <f>[44]Oct!$B$19</f>
        <v>0</v>
      </c>
      <c r="AA24" s="2">
        <f>[45]Oct!$B$19</f>
        <v>0</v>
      </c>
      <c r="AB24" s="2">
        <f>[46]Oct!$B$19</f>
        <v>0</v>
      </c>
      <c r="AC24" s="2">
        <f>[47]Oct!$B$19</f>
        <v>0</v>
      </c>
      <c r="AD24" s="2">
        <f>[48]Oct!$B$19</f>
        <v>0</v>
      </c>
      <c r="AE24" s="2">
        <f>[49]Oct!$B$19</f>
        <v>0</v>
      </c>
      <c r="AF24" s="2">
        <f>[50]Oct!$B$19</f>
        <v>0</v>
      </c>
      <c r="AG24" s="2">
        <f>[51]Oct!$B$19</f>
        <v>0</v>
      </c>
      <c r="AH24" s="2">
        <f>[52]Oct!$B$19</f>
        <v>0</v>
      </c>
      <c r="AI24" s="2">
        <f>[53]Oct!$B$19</f>
        <v>0</v>
      </c>
      <c r="AJ24" s="2">
        <f>[54]Oct!$B$19</f>
        <v>0</v>
      </c>
      <c r="AK24" s="2">
        <f>[55]Oct!$B$19</f>
        <v>0</v>
      </c>
      <c r="AL24" s="1">
        <f>[56]Oct!$B$19</f>
        <v>0</v>
      </c>
      <c r="AM24" s="2">
        <f>[57]Oct!$B$19</f>
        <v>0</v>
      </c>
      <c r="AN24" s="2">
        <f>[58]Oct!$B$19</f>
        <v>0</v>
      </c>
      <c r="AO24" s="2">
        <f>[59]Oct!$B$19</f>
        <v>0</v>
      </c>
      <c r="AP24" s="2">
        <f>[60]Oct!$B$19</f>
        <v>0</v>
      </c>
      <c r="AQ24" s="2">
        <f>[61]Oct!$B$19</f>
        <v>0</v>
      </c>
      <c r="AR24" s="2">
        <f>[62]Oct!$B$19</f>
        <v>0</v>
      </c>
      <c r="AS24" s="2">
        <f>[63]Oct!$B$19</f>
        <v>0</v>
      </c>
      <c r="AT24" s="2">
        <f>[64]Oct!$B$19</f>
        <v>0</v>
      </c>
      <c r="AU24" s="2">
        <f>[65]Oct!$B$19</f>
        <v>0</v>
      </c>
      <c r="AV24" s="2">
        <f>[66]Oct!$B$19</f>
        <v>0</v>
      </c>
      <c r="AW24" s="2">
        <f>[67]Oct!$B$19</f>
        <v>0</v>
      </c>
      <c r="AX24" s="2">
        <f>[68]Oct!$B$19</f>
        <v>0</v>
      </c>
      <c r="AY24" s="2">
        <f>[69]Oct!$B$19</f>
        <v>0</v>
      </c>
      <c r="AZ24" s="2">
        <f>[70]Oct!$B$19</f>
        <v>0</v>
      </c>
      <c r="BA24" s="2">
        <f>[71]Oct!$B$19</f>
        <v>0</v>
      </c>
      <c r="BB24" s="2">
        <f>[72]Oct!$B$19</f>
        <v>0</v>
      </c>
      <c r="BC24" s="2">
        <f>[73]Oct!$B$19</f>
        <v>0</v>
      </c>
      <c r="BD24" s="2">
        <f>[74]Oct!$B$19</f>
        <v>0</v>
      </c>
      <c r="BE24" s="2">
        <f>[75]Oct!$B$19</f>
        <v>0</v>
      </c>
      <c r="BF24" s="2">
        <f>[76]Oct!$B$19</f>
        <v>0</v>
      </c>
      <c r="BG24" s="2">
        <f>[77]Oct!$B$19</f>
        <v>0</v>
      </c>
      <c r="BH24" s="2">
        <f>[78]Oct!$B$19</f>
        <v>0</v>
      </c>
      <c r="BI24" s="2">
        <f>[79]Oct!$B$19</f>
        <v>0</v>
      </c>
      <c r="BJ24" s="2">
        <f>[80]Oct!$B$19</f>
        <v>0</v>
      </c>
      <c r="BK24" s="2">
        <f>[81]Oct!$B$19</f>
        <v>0</v>
      </c>
      <c r="BL24" s="2">
        <f>[82]Oct!$B$19</f>
        <v>0</v>
      </c>
      <c r="BM24" s="2">
        <f>[83]Oct!$B$19</f>
        <v>0</v>
      </c>
      <c r="BN24" s="2">
        <f>[84]Oct!$B$19</f>
        <v>0</v>
      </c>
      <c r="BO24" s="2">
        <f>[85]Oct!$B$19</f>
        <v>0</v>
      </c>
      <c r="BP24" s="2">
        <f>[86]Oct!$B$19</f>
        <v>0</v>
      </c>
      <c r="BQ24" s="2">
        <f>[87]Oct!$B$19</f>
        <v>0</v>
      </c>
      <c r="BR24" s="2">
        <f>[88]Oct!$B$19</f>
        <v>0</v>
      </c>
      <c r="BS24" s="2">
        <f>[89]Oct!$B$19</f>
        <v>0</v>
      </c>
      <c r="BT24" s="2">
        <f>[90]Oct!$B$19</f>
        <v>0</v>
      </c>
      <c r="BU24" s="2">
        <f>[91]Oct!$B$19</f>
        <v>0</v>
      </c>
      <c r="BV24" s="1">
        <f>[92]Oct!$B$19</f>
        <v>0</v>
      </c>
      <c r="BW24" s="2">
        <f>[93]Oct!$B$19</f>
        <v>0</v>
      </c>
      <c r="BX24" s="2">
        <f>[94]Oct!$B$19</f>
        <v>0</v>
      </c>
      <c r="BY24" s="2">
        <f>[95]Oct!$B$19</f>
        <v>0</v>
      </c>
      <c r="BZ24" s="2">
        <f>[96]Oct!$B$19</f>
        <v>0</v>
      </c>
      <c r="CA24" s="2">
        <f>[97]Oct!$B$19</f>
        <v>0</v>
      </c>
      <c r="CB24" s="2">
        <f>[98]Oct!$B$19</f>
        <v>0</v>
      </c>
      <c r="CC24" s="2">
        <f>[99]Oct!$B$19</f>
        <v>0</v>
      </c>
      <c r="CD24" s="2">
        <f>[100]Oct!$B$19</f>
        <v>0</v>
      </c>
      <c r="CE24" s="2">
        <f>[101]Oct!$B$19</f>
        <v>0</v>
      </c>
      <c r="CF24" s="2">
        <f>[102]Oct!$B$19</f>
        <v>0</v>
      </c>
      <c r="CG24" s="2">
        <f>[103]Oct!$B$19</f>
        <v>0</v>
      </c>
      <c r="CH24" s="2">
        <f>[104]Oct!$B$19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[21]Oct!$B$20</f>
        <v>0</v>
      </c>
      <c r="D25" s="2">
        <f>[22]Oct!$B$20</f>
        <v>0</v>
      </c>
      <c r="E25" s="1">
        <f>[23]Oct!$B$20</f>
        <v>0</v>
      </c>
      <c r="F25" s="1">
        <f>[24]Oct!$B$20</f>
        <v>0</v>
      </c>
      <c r="G25" s="1">
        <f>[25]Oct!$B$20</f>
        <v>0</v>
      </c>
      <c r="H25" s="1">
        <f>[26]Oct!$B$20</f>
        <v>0</v>
      </c>
      <c r="I25" s="1">
        <f>[27]Oct!$B$20</f>
        <v>0</v>
      </c>
      <c r="J25" s="1">
        <f>[28]Oct!$B$20</f>
        <v>0</v>
      </c>
      <c r="K25" s="1">
        <f>[29]Oct!$B$20</f>
        <v>0</v>
      </c>
      <c r="L25" s="1">
        <f>[30]Oct!$B$20</f>
        <v>0</v>
      </c>
      <c r="M25" s="2">
        <f>[31]Oct!$B$20</f>
        <v>0</v>
      </c>
      <c r="N25" s="2">
        <f>[32]Oct!$B$20</f>
        <v>0</v>
      </c>
      <c r="O25" s="2">
        <f>[33]Oct!$B$20</f>
        <v>0</v>
      </c>
      <c r="P25" s="2">
        <f>[34]Oct!$B$20</f>
        <v>0</v>
      </c>
      <c r="Q25" s="2">
        <f>[35]Oct!$B$20</f>
        <v>0</v>
      </c>
      <c r="R25" s="2">
        <f>[36]Oct!$B$20</f>
        <v>0</v>
      </c>
      <c r="S25" s="1">
        <f>[37]Oct!$B$20</f>
        <v>0</v>
      </c>
      <c r="T25" s="2">
        <f>[38]Oct!$B$20</f>
        <v>0</v>
      </c>
      <c r="U25" s="2">
        <f>[39]Oct!$B$20</f>
        <v>0</v>
      </c>
      <c r="V25" s="2">
        <f>[40]Oct!$B$20</f>
        <v>0</v>
      </c>
      <c r="W25" s="2">
        <f>[41]Oct!$B$20</f>
        <v>0</v>
      </c>
      <c r="X25" s="2">
        <f>[42]Oct!$B$20</f>
        <v>0</v>
      </c>
      <c r="Y25" s="2">
        <f>[43]Oct!$B$20</f>
        <v>0</v>
      </c>
      <c r="Z25" s="2">
        <f>[44]Oct!$B$20</f>
        <v>0</v>
      </c>
      <c r="AA25" s="2">
        <f>[45]Oct!$B$20</f>
        <v>0</v>
      </c>
      <c r="AB25" s="2">
        <f>[46]Oct!$B$20</f>
        <v>0</v>
      </c>
      <c r="AC25" s="2">
        <f>[47]Oct!$B$20</f>
        <v>0</v>
      </c>
      <c r="AD25" s="2">
        <f>[48]Oct!$B$20</f>
        <v>0</v>
      </c>
      <c r="AE25" s="2">
        <f>[49]Oct!$B$20</f>
        <v>0</v>
      </c>
      <c r="AF25" s="2">
        <f>[50]Oct!$B$20</f>
        <v>0</v>
      </c>
      <c r="AG25" s="2">
        <f>[51]Oct!$B$20</f>
        <v>0</v>
      </c>
      <c r="AH25" s="2">
        <f>[52]Oct!$B$20</f>
        <v>0</v>
      </c>
      <c r="AI25" s="2">
        <f>[53]Oct!$B$20</f>
        <v>0</v>
      </c>
      <c r="AJ25" s="2">
        <f>[54]Oct!$B$20</f>
        <v>0</v>
      </c>
      <c r="AK25" s="2">
        <f>[55]Oct!$B$20</f>
        <v>0</v>
      </c>
      <c r="AL25" s="2">
        <f>[56]Oct!$B$20</f>
        <v>0</v>
      </c>
      <c r="AM25" s="2">
        <f>[57]Oct!$B$20</f>
        <v>0</v>
      </c>
      <c r="AN25" s="2">
        <f>[58]Oct!$B$20</f>
        <v>0</v>
      </c>
      <c r="AO25" s="2">
        <f>[59]Oct!$B$20</f>
        <v>0</v>
      </c>
      <c r="AP25" s="2">
        <f>[60]Oct!$B$20</f>
        <v>0</v>
      </c>
      <c r="AQ25" s="2">
        <f>[61]Oct!$B$20</f>
        <v>0</v>
      </c>
      <c r="AR25" s="2">
        <f>[62]Oct!$B$20</f>
        <v>0</v>
      </c>
      <c r="AS25" s="2">
        <f>[63]Oct!$B$20</f>
        <v>0</v>
      </c>
      <c r="AT25" s="2">
        <f>[64]Oct!$B$20</f>
        <v>0</v>
      </c>
      <c r="AU25" s="2">
        <f>[65]Oct!$B$20</f>
        <v>0</v>
      </c>
      <c r="AV25" s="2">
        <f>[66]Oct!$B$20</f>
        <v>0</v>
      </c>
      <c r="AW25" s="2">
        <f>[67]Oct!$B$20</f>
        <v>0</v>
      </c>
      <c r="AX25" s="2">
        <f>[68]Oct!$B$20</f>
        <v>0</v>
      </c>
      <c r="AY25" s="2">
        <f>[69]Oct!$B$20</f>
        <v>0</v>
      </c>
      <c r="AZ25" s="2">
        <f>[70]Oct!$B$20</f>
        <v>0</v>
      </c>
      <c r="BA25" s="2">
        <f>[71]Oct!$B$20</f>
        <v>0</v>
      </c>
      <c r="BB25" s="2">
        <f>[72]Oct!$B$20</f>
        <v>0</v>
      </c>
      <c r="BC25" s="2">
        <f>[73]Oct!$B$20</f>
        <v>0</v>
      </c>
      <c r="BD25" s="2">
        <f>[74]Oct!$B$20</f>
        <v>0</v>
      </c>
      <c r="BE25" s="2">
        <f>[75]Oct!$B$20</f>
        <v>0</v>
      </c>
      <c r="BF25" s="2">
        <f>[76]Oct!$B$20</f>
        <v>0</v>
      </c>
      <c r="BG25" s="2">
        <f>[77]Oct!$B$20</f>
        <v>0</v>
      </c>
      <c r="BH25" s="2">
        <f>[78]Oct!$B$20</f>
        <v>0</v>
      </c>
      <c r="BI25" s="2">
        <f>[79]Oct!$B$20</f>
        <v>0</v>
      </c>
      <c r="BJ25" s="2">
        <f>[80]Oct!$B$20</f>
        <v>0</v>
      </c>
      <c r="BK25" s="2">
        <f>[81]Oct!$B$20</f>
        <v>0</v>
      </c>
      <c r="BL25" s="2">
        <f>[82]Oct!$B$20</f>
        <v>0</v>
      </c>
      <c r="BM25" s="2">
        <f>[83]Oct!$B$20</f>
        <v>0</v>
      </c>
      <c r="BN25" s="2">
        <f>[84]Oct!$B$20</f>
        <v>0</v>
      </c>
      <c r="BO25" s="2">
        <f>[85]Oct!$B$20</f>
        <v>0</v>
      </c>
      <c r="BP25" s="2">
        <f>[86]Oct!$B$20</f>
        <v>0</v>
      </c>
      <c r="BQ25" s="2">
        <f>[87]Oct!$B$20</f>
        <v>0</v>
      </c>
      <c r="BR25" s="2">
        <f>[88]Oct!$B$20</f>
        <v>0</v>
      </c>
      <c r="BS25" s="2">
        <f>[89]Oct!$B$20</f>
        <v>0</v>
      </c>
      <c r="BT25" s="2">
        <f>[90]Oct!$B$20</f>
        <v>0</v>
      </c>
      <c r="BU25" s="2">
        <f>[91]Oct!$B$20</f>
        <v>0</v>
      </c>
      <c r="BV25" s="1">
        <f>[92]Oct!$B$20</f>
        <v>0</v>
      </c>
      <c r="BW25" s="2">
        <f>[93]Oct!$B$20</f>
        <v>0</v>
      </c>
      <c r="BX25" s="2">
        <f>[94]Oct!$B$20</f>
        <v>0</v>
      </c>
      <c r="BY25" s="2">
        <f>[95]Oct!$B$20</f>
        <v>0</v>
      </c>
      <c r="BZ25" s="2">
        <f>[96]Oct!$B$20</f>
        <v>0</v>
      </c>
      <c r="CA25" s="2">
        <f>[97]Oct!$B$20</f>
        <v>0</v>
      </c>
      <c r="CB25" s="2">
        <f>[98]Oct!$B$20</f>
        <v>0</v>
      </c>
      <c r="CC25" s="2">
        <f>[99]Oct!$B$20</f>
        <v>0</v>
      </c>
      <c r="CD25" s="2">
        <f>[100]Oct!$B$20</f>
        <v>0</v>
      </c>
      <c r="CE25" s="2">
        <f>[101]Oct!$B$20</f>
        <v>0</v>
      </c>
      <c r="CF25" s="2">
        <f>[102]Oct!$B$20</f>
        <v>0</v>
      </c>
      <c r="CG25" s="2">
        <f>[103]Oct!$B$20</f>
        <v>0</v>
      </c>
      <c r="CH25" s="2">
        <f>[104]Oct!$B$20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0</v>
      </c>
      <c r="H26" s="1">
        <f t="shared" si="42"/>
        <v>0</v>
      </c>
      <c r="I26" s="1">
        <f t="shared" si="42"/>
        <v>0</v>
      </c>
      <c r="J26" s="1">
        <f t="shared" si="42"/>
        <v>0</v>
      </c>
      <c r="K26" s="1">
        <f t="shared" si="42"/>
        <v>0</v>
      </c>
      <c r="L26" s="1">
        <f t="shared" si="42"/>
        <v>0</v>
      </c>
      <c r="M26" s="1">
        <f t="shared" si="42"/>
        <v>0</v>
      </c>
      <c r="N26" s="1">
        <f t="shared" si="42"/>
        <v>0</v>
      </c>
      <c r="O26" s="1">
        <f t="shared" si="42"/>
        <v>0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0</v>
      </c>
      <c r="AK26" s="1">
        <f t="shared" si="46"/>
        <v>0</v>
      </c>
      <c r="AL26" s="1">
        <f t="shared" si="46"/>
        <v>0</v>
      </c>
      <c r="AM26" s="1">
        <f t="shared" si="46"/>
        <v>0</v>
      </c>
      <c r="AN26" s="1">
        <f t="shared" ref="AN26:AO26" si="47">SUM(AN24:AN25)</f>
        <v>0</v>
      </c>
      <c r="AO26" s="1">
        <f t="shared" si="47"/>
        <v>0</v>
      </c>
      <c r="AP26" s="1">
        <f t="shared" si="46"/>
        <v>0</v>
      </c>
      <c r="AQ26" s="1">
        <f t="shared" si="46"/>
        <v>0</v>
      </c>
      <c r="AR26" s="1">
        <f t="shared" si="46"/>
        <v>0</v>
      </c>
      <c r="AS26" s="1">
        <f t="shared" si="46"/>
        <v>0</v>
      </c>
      <c r="AT26" s="1">
        <f t="shared" si="46"/>
        <v>0</v>
      </c>
      <c r="AU26" s="1">
        <f t="shared" ref="AU26:BA26" si="48">SUM(AU24:AU25)</f>
        <v>0</v>
      </c>
      <c r="AV26" s="1">
        <f t="shared" si="48"/>
        <v>0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0</v>
      </c>
      <c r="BH26" s="1">
        <f t="shared" ref="BH26:BM26" si="52">SUM(BH24:BH25)</f>
        <v>0</v>
      </c>
      <c r="BI26" s="1">
        <f t="shared" si="52"/>
        <v>0</v>
      </c>
      <c r="BJ26" s="1">
        <f t="shared" si="52"/>
        <v>0</v>
      </c>
      <c r="BK26" s="1">
        <f t="shared" si="52"/>
        <v>0</v>
      </c>
      <c r="BL26" s="1">
        <f t="shared" si="52"/>
        <v>0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0</v>
      </c>
      <c r="BR26" s="1">
        <f t="shared" si="53"/>
        <v>0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0</v>
      </c>
      <c r="BW26" s="1">
        <f t="shared" si="53"/>
        <v>0</v>
      </c>
      <c r="BX26" s="1">
        <f t="shared" si="53"/>
        <v>0</v>
      </c>
      <c r="BY26" s="1">
        <f t="shared" si="53"/>
        <v>0</v>
      </c>
      <c r="BZ26" s="1">
        <f t="shared" si="53"/>
        <v>0</v>
      </c>
      <c r="CA26" s="1">
        <f t="shared" si="53"/>
        <v>0</v>
      </c>
      <c r="CB26" s="1">
        <f t="shared" si="53"/>
        <v>0</v>
      </c>
      <c r="CC26" s="1">
        <f t="shared" si="53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 t="shared" ref="C27:R27" si="55">SUM(C22,C26)</f>
        <v>0</v>
      </c>
      <c r="D27" s="1">
        <f t="shared" ref="D27" si="56">SUM(D22,D26)</f>
        <v>0</v>
      </c>
      <c r="E27" s="1">
        <f t="shared" si="55"/>
        <v>0</v>
      </c>
      <c r="F27" s="1">
        <f t="shared" si="55"/>
        <v>0</v>
      </c>
      <c r="G27" s="1">
        <f t="shared" si="55"/>
        <v>0</v>
      </c>
      <c r="H27" s="1">
        <f t="shared" si="55"/>
        <v>0</v>
      </c>
      <c r="I27" s="1">
        <f t="shared" si="55"/>
        <v>0</v>
      </c>
      <c r="J27" s="1">
        <f t="shared" si="55"/>
        <v>0</v>
      </c>
      <c r="K27" s="1">
        <f t="shared" si="55"/>
        <v>0</v>
      </c>
      <c r="L27" s="1">
        <f t="shared" si="55"/>
        <v>0</v>
      </c>
      <c r="M27" s="1">
        <f t="shared" si="55"/>
        <v>0</v>
      </c>
      <c r="N27" s="1">
        <f t="shared" si="55"/>
        <v>0</v>
      </c>
      <c r="O27" s="1">
        <f t="shared" si="55"/>
        <v>0</v>
      </c>
      <c r="P27" s="1">
        <f t="shared" ref="P27" si="57">SUM(P22,P26)</f>
        <v>0</v>
      </c>
      <c r="Q27" s="1">
        <f t="shared" si="55"/>
        <v>0</v>
      </c>
      <c r="R27" s="1">
        <f t="shared" si="55"/>
        <v>0</v>
      </c>
      <c r="S27" s="1">
        <f>SUM(S22,S26)</f>
        <v>0</v>
      </c>
      <c r="T27" s="1">
        <f>SUM(T22,T26)</f>
        <v>0</v>
      </c>
      <c r="U27" s="1">
        <f t="shared" ref="U27:AA27" si="58">SUM(U22,U26)</f>
        <v>0</v>
      </c>
      <c r="V27" s="1">
        <f t="shared" si="58"/>
        <v>0</v>
      </c>
      <c r="W27" s="1">
        <f t="shared" si="58"/>
        <v>0</v>
      </c>
      <c r="X27" s="1">
        <f t="shared" si="58"/>
        <v>0</v>
      </c>
      <c r="Y27" s="1">
        <f t="shared" si="58"/>
        <v>0</v>
      </c>
      <c r="Z27" s="1">
        <f t="shared" ref="Z27" si="59">SUM(Z22,Z26)</f>
        <v>0</v>
      </c>
      <c r="AA27" s="1">
        <f t="shared" si="58"/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60">SUM(AG22,AG26)</f>
        <v>0</v>
      </c>
      <c r="AH27" s="1">
        <f t="shared" si="60"/>
        <v>0</v>
      </c>
      <c r="AI27" s="1">
        <f t="shared" si="60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BG27" si="61">SUM(AQ22,AQ26)</f>
        <v>0</v>
      </c>
      <c r="AR27" s="1">
        <f t="shared" si="61"/>
        <v>0</v>
      </c>
      <c r="AS27" s="1">
        <f t="shared" si="61"/>
        <v>0</v>
      </c>
      <c r="AT27" s="1">
        <f t="shared" si="61"/>
        <v>0</v>
      </c>
      <c r="AU27" s="1">
        <f t="shared" si="61"/>
        <v>0</v>
      </c>
      <c r="AV27" s="1">
        <f t="shared" si="61"/>
        <v>0</v>
      </c>
      <c r="AW27" s="1">
        <f t="shared" si="61"/>
        <v>0</v>
      </c>
      <c r="AX27" s="1">
        <f t="shared" ref="AX27" si="62">SUM(AX22,AX26)</f>
        <v>0</v>
      </c>
      <c r="AY27" s="1">
        <f t="shared" si="61"/>
        <v>0</v>
      </c>
      <c r="AZ27" s="1">
        <f t="shared" si="61"/>
        <v>0</v>
      </c>
      <c r="BA27" s="1">
        <f t="shared" ref="BA27" si="63">SUM(BA22,BA26)</f>
        <v>0</v>
      </c>
      <c r="BB27" s="1">
        <f t="shared" si="61"/>
        <v>0</v>
      </c>
      <c r="BC27" s="1">
        <f t="shared" ref="BC27" si="64">SUM(BC22,BC26)</f>
        <v>0</v>
      </c>
      <c r="BD27" s="1">
        <f t="shared" ref="BD27" si="65">SUM(BD22,BD26)</f>
        <v>0</v>
      </c>
      <c r="BE27" s="1">
        <f t="shared" si="61"/>
        <v>0</v>
      </c>
      <c r="BF27" s="1">
        <f t="shared" si="61"/>
        <v>0</v>
      </c>
      <c r="BG27" s="1">
        <f t="shared" si="61"/>
        <v>0</v>
      </c>
      <c r="BH27" s="1">
        <f t="shared" ref="BH27:BM27" si="66">SUM(BH22,BH26)</f>
        <v>0</v>
      </c>
      <c r="BI27" s="1">
        <f t="shared" si="66"/>
        <v>0</v>
      </c>
      <c r="BJ27" s="1">
        <f t="shared" si="66"/>
        <v>0</v>
      </c>
      <c r="BK27" s="1">
        <f t="shared" si="66"/>
        <v>0</v>
      </c>
      <c r="BL27" s="1">
        <f t="shared" si="66"/>
        <v>0</v>
      </c>
      <c r="BM27" s="1">
        <f t="shared" si="66"/>
        <v>0</v>
      </c>
      <c r="BN27" s="1">
        <f t="shared" ref="BN27:CC27" si="67">SUM(BN22,BN26)</f>
        <v>0</v>
      </c>
      <c r="BO27" s="1">
        <f t="shared" si="67"/>
        <v>0</v>
      </c>
      <c r="BP27" s="1">
        <f t="shared" si="67"/>
        <v>0</v>
      </c>
      <c r="BQ27" s="1">
        <f>SUM(BQ22,BQ26)</f>
        <v>0</v>
      </c>
      <c r="BR27" s="1">
        <f t="shared" si="67"/>
        <v>0</v>
      </c>
      <c r="BS27" s="1">
        <f t="shared" si="67"/>
        <v>0</v>
      </c>
      <c r="BT27" s="1">
        <f t="shared" si="67"/>
        <v>0</v>
      </c>
      <c r="BU27" s="1">
        <f t="shared" ref="BU27" si="68">SUM(BU22,BU26)</f>
        <v>0</v>
      </c>
      <c r="BV27" s="1">
        <f t="shared" si="67"/>
        <v>0</v>
      </c>
      <c r="BW27" s="1">
        <f t="shared" si="67"/>
        <v>0</v>
      </c>
      <c r="BX27" s="1">
        <f t="shared" si="67"/>
        <v>0</v>
      </c>
      <c r="BY27" s="1">
        <f t="shared" si="67"/>
        <v>0</v>
      </c>
      <c r="BZ27" s="1">
        <f t="shared" si="67"/>
        <v>0</v>
      </c>
      <c r="CA27" s="1">
        <f t="shared" si="67"/>
        <v>0</v>
      </c>
      <c r="CB27" s="1">
        <f t="shared" si="67"/>
        <v>0</v>
      </c>
      <c r="CC27" s="1">
        <f t="shared" si="67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 t="e">
        <f t="shared" si="69"/>
        <v>#DIV/0!</v>
      </c>
      <c r="H29" s="3" t="e">
        <f t="shared" si="69"/>
        <v>#DIV/0!</v>
      </c>
      <c r="I29" s="3" t="e">
        <f t="shared" si="69"/>
        <v>#DIV/0!</v>
      </c>
      <c r="J29" s="3" t="e">
        <f t="shared" si="69"/>
        <v>#DIV/0!</v>
      </c>
      <c r="K29" s="3" t="e">
        <f t="shared" si="69"/>
        <v>#DIV/0!</v>
      </c>
      <c r="L29" s="3" t="e">
        <f t="shared" si="69"/>
        <v>#DIV/0!</v>
      </c>
      <c r="M29" s="3" t="e">
        <f t="shared" si="69"/>
        <v>#DIV/0!</v>
      </c>
      <c r="N29" s="3" t="e">
        <f t="shared" si="69"/>
        <v>#DIV/0!</v>
      </c>
      <c r="O29" s="3" t="e">
        <f t="shared" si="69"/>
        <v>#DIV/0!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 t="e">
        <f t="shared" si="69"/>
        <v>#DIV/0!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 t="shared" si="69"/>
        <v>#DIV/0!</v>
      </c>
      <c r="AN29" s="3" t="e">
        <f t="shared" ref="AN29:AO29" si="73">AN11/AN24</f>
        <v>#DIV/0!</v>
      </c>
      <c r="AO29" s="3" t="e">
        <f t="shared" si="73"/>
        <v>#DIV/0!</v>
      </c>
      <c r="AP29" s="3" t="e">
        <f t="shared" si="69"/>
        <v>#DIV/0!</v>
      </c>
      <c r="AQ29" s="3" t="e">
        <f t="shared" si="69"/>
        <v>#DIV/0!</v>
      </c>
      <c r="AR29" s="3" t="e">
        <f t="shared" si="69"/>
        <v>#DIV/0!</v>
      </c>
      <c r="AS29" s="3" t="e">
        <f t="shared" si="69"/>
        <v>#DIV/0!</v>
      </c>
      <c r="AT29" s="3" t="e">
        <f t="shared" si="69"/>
        <v>#DIV/0!</v>
      </c>
      <c r="AU29" s="3" t="e">
        <f t="shared" si="69"/>
        <v>#DIV/0!</v>
      </c>
      <c r="AV29" s="3" t="e">
        <f t="shared" si="69"/>
        <v>#DIV/0!</v>
      </c>
      <c r="AW29" s="3" t="e">
        <f t="shared" si="69"/>
        <v>#DIV/0!</v>
      </c>
      <c r="AX29" s="3" t="e">
        <f t="shared" ref="AX29" si="74">AX11/AX24</f>
        <v>#DIV/0!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 t="e">
        <f t="shared" si="69"/>
        <v>#DIV/0!</v>
      </c>
      <c r="BH29" s="3" t="e">
        <f t="shared" si="69"/>
        <v>#DIV/0!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 t="e">
        <f>BQ11/BQ24</f>
        <v>#DIV/0!</v>
      </c>
      <c r="BR29" s="3" t="e">
        <f t="shared" si="69"/>
        <v>#DIV/0!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 t="e">
        <f t="shared" si="69"/>
        <v>#DIV/0!</v>
      </c>
      <c r="BW29" s="3" t="e">
        <f t="shared" si="69"/>
        <v>#DIV/0!</v>
      </c>
      <c r="BX29" s="3" t="e">
        <f t="shared" ref="BX29:CH29" si="80">BX11/BX24</f>
        <v>#DIV/0!</v>
      </c>
      <c r="BY29" s="3" t="e">
        <f t="shared" si="80"/>
        <v>#DIV/0!</v>
      </c>
      <c r="BZ29" s="3" t="e">
        <f t="shared" si="80"/>
        <v>#DIV/0!</v>
      </c>
      <c r="CA29" s="3" t="e">
        <f t="shared" si="80"/>
        <v>#DIV/0!</v>
      </c>
      <c r="CB29" s="3" t="e">
        <f t="shared" si="80"/>
        <v>#DIV/0!</v>
      </c>
      <c r="CC29" s="3" t="e">
        <f t="shared" si="80"/>
        <v>#DIV/0!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 t="e">
        <f t="shared" si="80"/>
        <v>#DIV/0!</v>
      </c>
      <c r="CI29" s="2"/>
    </row>
    <row r="30" spans="1:87" x14ac:dyDescent="0.2">
      <c r="A30" s="1" t="s">
        <v>43</v>
      </c>
      <c r="B30" s="3"/>
      <c r="C30" s="3" t="e">
        <f t="shared" ref="C30:BW30" si="82">C6/C19</f>
        <v>#DIV/0!</v>
      </c>
      <c r="D30" s="3" t="e">
        <f t="shared" ref="D30" si="83">D6/D19</f>
        <v>#DIV/0!</v>
      </c>
      <c r="E30" s="3" t="e">
        <f t="shared" si="82"/>
        <v>#DIV/0!</v>
      </c>
      <c r="F30" s="3" t="e">
        <f t="shared" si="82"/>
        <v>#DIV/0!</v>
      </c>
      <c r="G30" s="3" t="e">
        <f t="shared" si="82"/>
        <v>#DIV/0!</v>
      </c>
      <c r="H30" s="3" t="e">
        <f t="shared" si="82"/>
        <v>#DIV/0!</v>
      </c>
      <c r="I30" s="3" t="e">
        <f t="shared" si="82"/>
        <v>#DIV/0!</v>
      </c>
      <c r="J30" s="3" t="e">
        <f t="shared" si="82"/>
        <v>#DIV/0!</v>
      </c>
      <c r="K30" s="3" t="e">
        <f t="shared" si="82"/>
        <v>#DIV/0!</v>
      </c>
      <c r="L30" s="3" t="e">
        <f t="shared" si="82"/>
        <v>#DIV/0!</v>
      </c>
      <c r="M30" s="3" t="e">
        <f t="shared" si="82"/>
        <v>#DIV/0!</v>
      </c>
      <c r="N30" s="3" t="e">
        <f t="shared" si="82"/>
        <v>#DIV/0!</v>
      </c>
      <c r="O30" s="3" t="e">
        <f t="shared" si="82"/>
        <v>#DIV/0!</v>
      </c>
      <c r="P30" s="3" t="e">
        <f t="shared" ref="P30" si="84">P6/P19</f>
        <v>#DIV/0!</v>
      </c>
      <c r="Q30" s="3" t="e">
        <f t="shared" si="82"/>
        <v>#DIV/0!</v>
      </c>
      <c r="R30" s="3" t="e">
        <f t="shared" si="82"/>
        <v>#DIV/0!</v>
      </c>
      <c r="S30" s="3" t="e">
        <f>S6/S19</f>
        <v>#DIV/0!</v>
      </c>
      <c r="T30" s="3" t="e">
        <f t="shared" si="82"/>
        <v>#DIV/0!</v>
      </c>
      <c r="U30" s="2" t="e">
        <f t="shared" si="82"/>
        <v>#DIV/0!</v>
      </c>
      <c r="V30" s="3" t="e">
        <f t="shared" si="82"/>
        <v>#DIV/0!</v>
      </c>
      <c r="W30" s="3" t="e">
        <f t="shared" si="82"/>
        <v>#DIV/0!</v>
      </c>
      <c r="X30" s="3" t="e">
        <f t="shared" si="82"/>
        <v>#DIV/0!</v>
      </c>
      <c r="Y30" s="3" t="e">
        <f t="shared" si="82"/>
        <v>#DIV/0!</v>
      </c>
      <c r="Z30" s="3" t="e">
        <f t="shared" ref="Z30" si="85">Z6/Z19</f>
        <v>#DIV/0!</v>
      </c>
      <c r="AA30" s="3" t="e">
        <f t="shared" si="82"/>
        <v>#DIV/0!</v>
      </c>
      <c r="AB30" s="3" t="e">
        <f t="shared" si="82"/>
        <v>#DIV/0!</v>
      </c>
      <c r="AC30" s="3" t="e">
        <f t="shared" si="82"/>
        <v>#DIV/0!</v>
      </c>
      <c r="AD30" s="3" t="e">
        <f t="shared" si="82"/>
        <v>#DIV/0!</v>
      </c>
      <c r="AE30" s="3" t="e">
        <f t="shared" si="82"/>
        <v>#DIV/0!</v>
      </c>
      <c r="AF30" s="3" t="e">
        <f t="shared" si="82"/>
        <v>#DIV/0!</v>
      </c>
      <c r="AG30" s="3" t="e">
        <f t="shared" si="82"/>
        <v>#DIV/0!</v>
      </c>
      <c r="AH30" s="3" t="e">
        <f t="shared" si="82"/>
        <v>#DIV/0!</v>
      </c>
      <c r="AI30" s="3" t="e">
        <f t="shared" si="82"/>
        <v>#DIV/0!</v>
      </c>
      <c r="AJ30" s="3" t="e">
        <f t="shared" si="82"/>
        <v>#DIV/0!</v>
      </c>
      <c r="AK30" s="3" t="e">
        <f t="shared" si="82"/>
        <v>#DIV/0!</v>
      </c>
      <c r="AL30" s="3" t="e">
        <f t="shared" si="82"/>
        <v>#DIV/0!</v>
      </c>
      <c r="AM30" s="3" t="e">
        <f t="shared" si="82"/>
        <v>#DIV/0!</v>
      </c>
      <c r="AN30" s="3" t="e">
        <f t="shared" ref="AN30:AO30" si="86">AN6/AN19</f>
        <v>#DIV/0!</v>
      </c>
      <c r="AO30" s="3" t="e">
        <f t="shared" si="86"/>
        <v>#DIV/0!</v>
      </c>
      <c r="AP30" s="3" t="e">
        <f t="shared" si="82"/>
        <v>#DIV/0!</v>
      </c>
      <c r="AQ30" s="3" t="e">
        <f t="shared" si="82"/>
        <v>#DIV/0!</v>
      </c>
      <c r="AR30" s="3" t="e">
        <f t="shared" si="82"/>
        <v>#DIV/0!</v>
      </c>
      <c r="AS30" s="3" t="e">
        <f t="shared" si="82"/>
        <v>#DIV/0!</v>
      </c>
      <c r="AT30" s="3" t="e">
        <f t="shared" si="82"/>
        <v>#DIV/0!</v>
      </c>
      <c r="AU30" s="3" t="e">
        <f t="shared" si="82"/>
        <v>#DIV/0!</v>
      </c>
      <c r="AV30" s="3" t="e">
        <f t="shared" si="82"/>
        <v>#DIV/0!</v>
      </c>
      <c r="AW30" s="3" t="e">
        <f t="shared" si="82"/>
        <v>#DIV/0!</v>
      </c>
      <c r="AX30" s="3" t="e">
        <f t="shared" ref="AX30" si="87">AX6/AX19</f>
        <v>#DIV/0!</v>
      </c>
      <c r="AY30" s="3" t="e">
        <f t="shared" si="82"/>
        <v>#DIV/0!</v>
      </c>
      <c r="AZ30" s="3" t="e">
        <f t="shared" si="82"/>
        <v>#DIV/0!</v>
      </c>
      <c r="BA30" s="3" t="e">
        <f t="shared" ref="BA30" si="88">BA6/BA19</f>
        <v>#DIV/0!</v>
      </c>
      <c r="BB30" s="3" t="e">
        <f t="shared" si="82"/>
        <v>#DIV/0!</v>
      </c>
      <c r="BC30" s="3" t="e">
        <f t="shared" ref="BC30" si="89">BC6/BC19</f>
        <v>#DIV/0!</v>
      </c>
      <c r="BD30" s="3" t="e">
        <f t="shared" ref="BD30" si="90">BD6/BD19</f>
        <v>#DIV/0!</v>
      </c>
      <c r="BE30" s="3" t="e">
        <f t="shared" si="82"/>
        <v>#DIV/0!</v>
      </c>
      <c r="BF30" s="3" t="e">
        <f t="shared" si="82"/>
        <v>#DIV/0!</v>
      </c>
      <c r="BG30" s="3" t="e">
        <f t="shared" si="82"/>
        <v>#DIV/0!</v>
      </c>
      <c r="BH30" s="3" t="e">
        <f t="shared" si="82"/>
        <v>#DIV/0!</v>
      </c>
      <c r="BI30" s="3" t="e">
        <f t="shared" si="82"/>
        <v>#DIV/0!</v>
      </c>
      <c r="BJ30" s="3" t="e">
        <f t="shared" ref="BJ30" si="91">BJ6/BJ19</f>
        <v>#DIV/0!</v>
      </c>
      <c r="BK30" s="3" t="e">
        <f t="shared" si="82"/>
        <v>#DIV/0!</v>
      </c>
      <c r="BL30" s="3" t="e">
        <f t="shared" si="82"/>
        <v>#DIV/0!</v>
      </c>
      <c r="BM30" s="3" t="e">
        <f t="shared" si="82"/>
        <v>#DIV/0!</v>
      </c>
      <c r="BN30" s="3" t="e">
        <f t="shared" si="82"/>
        <v>#DIV/0!</v>
      </c>
      <c r="BO30" s="3" t="e">
        <f t="shared" si="82"/>
        <v>#DIV/0!</v>
      </c>
      <c r="BP30" s="3" t="e">
        <f t="shared" si="82"/>
        <v>#DIV/0!</v>
      </c>
      <c r="BQ30" s="3" t="e">
        <f>BQ6/BQ19</f>
        <v>#DIV/0!</v>
      </c>
      <c r="BR30" s="3" t="e">
        <f t="shared" si="82"/>
        <v>#DIV/0!</v>
      </c>
      <c r="BS30" s="3" t="e">
        <f t="shared" si="82"/>
        <v>#DIV/0!</v>
      </c>
      <c r="BT30" s="3" t="e">
        <f t="shared" si="82"/>
        <v>#DIV/0!</v>
      </c>
      <c r="BU30" s="3" t="e">
        <f t="shared" ref="BU30" si="92">BU6/BU19</f>
        <v>#DIV/0!</v>
      </c>
      <c r="BV30" s="3" t="e">
        <f t="shared" si="82"/>
        <v>#DIV/0!</v>
      </c>
      <c r="BW30" s="3" t="e">
        <f t="shared" si="82"/>
        <v>#DIV/0!</v>
      </c>
      <c r="BX30" s="3" t="e">
        <f t="shared" ref="BX30:CH30" si="93">BX6/BX19</f>
        <v>#DIV/0!</v>
      </c>
      <c r="BY30" s="3" t="e">
        <f t="shared" si="93"/>
        <v>#DIV/0!</v>
      </c>
      <c r="BZ30" s="3" t="e">
        <f t="shared" si="93"/>
        <v>#DIV/0!</v>
      </c>
      <c r="CA30" s="3" t="e">
        <f t="shared" si="93"/>
        <v>#DIV/0!</v>
      </c>
      <c r="CB30" s="3" t="e">
        <f t="shared" si="93"/>
        <v>#DIV/0!</v>
      </c>
      <c r="CC30" s="3" t="e">
        <f t="shared" si="93"/>
        <v>#DIV/0!</v>
      </c>
      <c r="CD30" s="3" t="e">
        <f t="shared" si="93"/>
        <v>#DIV/0!</v>
      </c>
      <c r="CE30" s="3" t="e">
        <f t="shared" ref="CE30" si="94">CE6/CE19</f>
        <v>#DIV/0!</v>
      </c>
      <c r="CF30" s="3" t="e">
        <f t="shared" si="93"/>
        <v>#DIV/0!</v>
      </c>
      <c r="CG30" s="3" t="e">
        <f t="shared" si="93"/>
        <v>#DIV/0!</v>
      </c>
      <c r="CH30" s="3" t="e">
        <f t="shared" si="93"/>
        <v>#DIV/0!</v>
      </c>
      <c r="CI30" s="2"/>
    </row>
    <row r="31" spans="1:87" x14ac:dyDescent="0.2">
      <c r="A31" s="1" t="s">
        <v>44</v>
      </c>
      <c r="B31" s="3"/>
      <c r="C31" s="3" t="e">
        <f t="shared" ref="C31:BW31" si="95">SUM(C5:C7,C11)/SUM(C18:C20,C24)</f>
        <v>#DIV/0!</v>
      </c>
      <c r="D31" s="3" t="e">
        <f t="shared" ref="D31" si="96">SUM(D5:D7,D11)/SUM(D18:D20,D24)</f>
        <v>#DIV/0!</v>
      </c>
      <c r="E31" s="3" t="e">
        <f t="shared" si="95"/>
        <v>#DIV/0!</v>
      </c>
      <c r="F31" s="3" t="e">
        <f t="shared" si="95"/>
        <v>#DIV/0!</v>
      </c>
      <c r="G31" s="3" t="e">
        <f t="shared" si="95"/>
        <v>#DIV/0!</v>
      </c>
      <c r="H31" s="3" t="e">
        <f t="shared" si="95"/>
        <v>#DIV/0!</v>
      </c>
      <c r="I31" s="3" t="e">
        <f t="shared" si="95"/>
        <v>#DIV/0!</v>
      </c>
      <c r="J31" s="3" t="e">
        <f t="shared" si="95"/>
        <v>#DIV/0!</v>
      </c>
      <c r="K31" s="3" t="e">
        <f t="shared" si="95"/>
        <v>#DIV/0!</v>
      </c>
      <c r="L31" s="3" t="e">
        <f t="shared" si="95"/>
        <v>#DIV/0!</v>
      </c>
      <c r="M31" s="3" t="e">
        <f t="shared" si="95"/>
        <v>#DIV/0!</v>
      </c>
      <c r="N31" s="3" t="e">
        <f t="shared" si="95"/>
        <v>#DIV/0!</v>
      </c>
      <c r="O31" s="3" t="e">
        <f t="shared" si="95"/>
        <v>#DIV/0!</v>
      </c>
      <c r="P31" s="3" t="e">
        <f t="shared" ref="P31" si="97">SUM(P5:P7,P11)/SUM(P18:P20,P24)</f>
        <v>#DIV/0!</v>
      </c>
      <c r="Q31" s="3" t="e">
        <f t="shared" si="95"/>
        <v>#DIV/0!</v>
      </c>
      <c r="R31" s="3" t="e">
        <f t="shared" si="95"/>
        <v>#DIV/0!</v>
      </c>
      <c r="S31" s="3" t="e">
        <f>SUM(S5:S7,S11)/SUM(S18:S20,S24)</f>
        <v>#DIV/0!</v>
      </c>
      <c r="T31" s="3" t="e">
        <f t="shared" si="95"/>
        <v>#DIV/0!</v>
      </c>
      <c r="U31" s="2" t="e">
        <f t="shared" si="95"/>
        <v>#DIV/0!</v>
      </c>
      <c r="V31" s="3" t="e">
        <f t="shared" si="95"/>
        <v>#DIV/0!</v>
      </c>
      <c r="W31" s="3" t="e">
        <f t="shared" si="95"/>
        <v>#DIV/0!</v>
      </c>
      <c r="X31" s="3" t="e">
        <f t="shared" si="95"/>
        <v>#DIV/0!</v>
      </c>
      <c r="Y31" s="3" t="e">
        <f t="shared" si="95"/>
        <v>#DIV/0!</v>
      </c>
      <c r="Z31" s="3" t="e">
        <f t="shared" ref="Z31" si="98">SUM(Z5:Z7,Z11)/SUM(Z18:Z20,Z24)</f>
        <v>#DIV/0!</v>
      </c>
      <c r="AA31" s="3" t="e">
        <f t="shared" si="95"/>
        <v>#DIV/0!</v>
      </c>
      <c r="AB31" s="3" t="e">
        <f t="shared" si="95"/>
        <v>#DIV/0!</v>
      </c>
      <c r="AC31" s="3" t="e">
        <f t="shared" si="95"/>
        <v>#DIV/0!</v>
      </c>
      <c r="AD31" s="3" t="e">
        <f t="shared" si="95"/>
        <v>#DIV/0!</v>
      </c>
      <c r="AE31" s="3" t="e">
        <f t="shared" si="95"/>
        <v>#DIV/0!</v>
      </c>
      <c r="AF31" s="3" t="e">
        <f t="shared" si="95"/>
        <v>#DIV/0!</v>
      </c>
      <c r="AG31" s="3" t="e">
        <f t="shared" si="95"/>
        <v>#DIV/0!</v>
      </c>
      <c r="AH31" s="3" t="e">
        <f t="shared" si="95"/>
        <v>#DIV/0!</v>
      </c>
      <c r="AI31" s="3" t="e">
        <f t="shared" si="95"/>
        <v>#DIV/0!</v>
      </c>
      <c r="AJ31" s="3" t="e">
        <f t="shared" si="95"/>
        <v>#DIV/0!</v>
      </c>
      <c r="AK31" s="3" t="e">
        <f t="shared" si="95"/>
        <v>#DIV/0!</v>
      </c>
      <c r="AL31" s="3" t="e">
        <f t="shared" si="95"/>
        <v>#DIV/0!</v>
      </c>
      <c r="AM31" s="3" t="e">
        <f t="shared" si="95"/>
        <v>#DIV/0!</v>
      </c>
      <c r="AN31" s="3" t="e">
        <f t="shared" ref="AN31:AO31" si="99">SUM(AN5:AN7,AN11)/SUM(AN18:AN20,AN24)</f>
        <v>#DIV/0!</v>
      </c>
      <c r="AO31" s="3" t="e">
        <f t="shared" si="99"/>
        <v>#DIV/0!</v>
      </c>
      <c r="AP31" s="3" t="e">
        <f t="shared" si="95"/>
        <v>#DIV/0!</v>
      </c>
      <c r="AQ31" s="3" t="e">
        <f t="shared" si="95"/>
        <v>#DIV/0!</v>
      </c>
      <c r="AR31" s="3" t="e">
        <f t="shared" si="95"/>
        <v>#DIV/0!</v>
      </c>
      <c r="AS31" s="3" t="e">
        <f t="shared" si="95"/>
        <v>#DIV/0!</v>
      </c>
      <c r="AT31" s="3" t="e">
        <f t="shared" si="95"/>
        <v>#DIV/0!</v>
      </c>
      <c r="AU31" s="3" t="e">
        <f t="shared" si="95"/>
        <v>#DIV/0!</v>
      </c>
      <c r="AV31" s="3" t="e">
        <f t="shared" si="95"/>
        <v>#DIV/0!</v>
      </c>
      <c r="AW31" s="3" t="e">
        <f t="shared" si="95"/>
        <v>#DIV/0!</v>
      </c>
      <c r="AX31" s="3" t="e">
        <f t="shared" ref="AX31" si="100">SUM(AX5:AX7,AX11)/SUM(AX18:AX20,AX24)</f>
        <v>#DIV/0!</v>
      </c>
      <c r="AY31" s="3" t="e">
        <f t="shared" si="95"/>
        <v>#DIV/0!</v>
      </c>
      <c r="AZ31" s="3" t="e">
        <f t="shared" si="95"/>
        <v>#DIV/0!</v>
      </c>
      <c r="BA31" s="3" t="e">
        <f t="shared" ref="BA31" si="101">SUM(BA5:BA7,BA11)/SUM(BA18:BA20,BA24)</f>
        <v>#DIV/0!</v>
      </c>
      <c r="BB31" s="3" t="e">
        <f t="shared" si="95"/>
        <v>#DIV/0!</v>
      </c>
      <c r="BC31" s="3" t="e">
        <f t="shared" ref="BC31" si="102">SUM(BC5:BC7,BC11)/SUM(BC18:BC20,BC24)</f>
        <v>#DIV/0!</v>
      </c>
      <c r="BD31" s="3" t="e">
        <f t="shared" ref="BD31" si="103">SUM(BD5:BD7,BD11)/SUM(BD18:BD20,BD24)</f>
        <v>#DIV/0!</v>
      </c>
      <c r="BE31" s="3" t="e">
        <f t="shared" si="95"/>
        <v>#DIV/0!</v>
      </c>
      <c r="BF31" s="3" t="e">
        <f t="shared" si="95"/>
        <v>#DIV/0!</v>
      </c>
      <c r="BG31" s="3" t="e">
        <f t="shared" si="95"/>
        <v>#DIV/0!</v>
      </c>
      <c r="BH31" s="3" t="e">
        <f t="shared" si="95"/>
        <v>#DIV/0!</v>
      </c>
      <c r="BI31" s="3" t="e">
        <f t="shared" si="95"/>
        <v>#DIV/0!</v>
      </c>
      <c r="BJ31" s="3" t="e">
        <f t="shared" ref="BJ31" si="104">SUM(BJ5:BJ7,BJ11)/SUM(BJ18:BJ20,BJ24)</f>
        <v>#DIV/0!</v>
      </c>
      <c r="BK31" s="3" t="e">
        <f t="shared" si="95"/>
        <v>#DIV/0!</v>
      </c>
      <c r="BL31" s="3" t="e">
        <f t="shared" si="95"/>
        <v>#DIV/0!</v>
      </c>
      <c r="BM31" s="3" t="e">
        <f t="shared" si="95"/>
        <v>#DIV/0!</v>
      </c>
      <c r="BN31" s="3" t="e">
        <f t="shared" si="95"/>
        <v>#DIV/0!</v>
      </c>
      <c r="BO31" s="3" t="e">
        <f t="shared" si="95"/>
        <v>#DIV/0!</v>
      </c>
      <c r="BP31" s="3" t="e">
        <f t="shared" si="95"/>
        <v>#DIV/0!</v>
      </c>
      <c r="BQ31" s="3" t="e">
        <f>SUM(BQ5:BQ7,BQ11)/SUM(BQ18:BQ20,BQ24)</f>
        <v>#DIV/0!</v>
      </c>
      <c r="BR31" s="3" t="e">
        <f t="shared" si="95"/>
        <v>#DIV/0!</v>
      </c>
      <c r="BS31" s="3" t="e">
        <f t="shared" si="95"/>
        <v>#DIV/0!</v>
      </c>
      <c r="BT31" s="3" t="e">
        <f t="shared" si="95"/>
        <v>#DIV/0!</v>
      </c>
      <c r="BU31" s="3" t="e">
        <f t="shared" ref="BU31" si="105">SUM(BU5:BU7,BU11)/SUM(BU18:BU20,BU24)</f>
        <v>#DIV/0!</v>
      </c>
      <c r="BV31" s="3" t="e">
        <f t="shared" si="95"/>
        <v>#DIV/0!</v>
      </c>
      <c r="BW31" s="3" t="e">
        <f t="shared" si="95"/>
        <v>#DIV/0!</v>
      </c>
      <c r="BX31" s="3" t="e">
        <f t="shared" ref="BX31:CH31" si="106">SUM(BX5:BX7,BX11)/SUM(BX18:BX20,BX24)</f>
        <v>#DIV/0!</v>
      </c>
      <c r="BY31" s="3" t="e">
        <f t="shared" si="106"/>
        <v>#DIV/0!</v>
      </c>
      <c r="BZ31" s="3" t="e">
        <f t="shared" si="106"/>
        <v>#DIV/0!</v>
      </c>
      <c r="CA31" s="3" t="e">
        <f t="shared" si="106"/>
        <v>#DIV/0!</v>
      </c>
      <c r="CB31" s="3" t="e">
        <f t="shared" si="106"/>
        <v>#DIV/0!</v>
      </c>
      <c r="CC31" s="3" t="e">
        <f t="shared" si="106"/>
        <v>#DIV/0!</v>
      </c>
      <c r="CD31" s="3" t="e">
        <f t="shared" si="106"/>
        <v>#DIV/0!</v>
      </c>
      <c r="CE31" s="3" t="e">
        <f t="shared" ref="CE31" si="107">SUM(CE5:CE7,CE11)/SUM(CE18:CE20,CE24)</f>
        <v>#DIV/0!</v>
      </c>
      <c r="CF31" s="3" t="e">
        <f t="shared" si="106"/>
        <v>#DIV/0!</v>
      </c>
      <c r="CG31" s="3" t="e">
        <f t="shared" si="106"/>
        <v>#DIV/0!</v>
      </c>
      <c r="CH31" s="3" t="e">
        <f t="shared" si="106"/>
        <v>#DIV/0!</v>
      </c>
      <c r="CI31" s="2"/>
    </row>
    <row r="32" spans="1:87" x14ac:dyDescent="0.2">
      <c r="A32" s="1" t="s">
        <v>45</v>
      </c>
      <c r="B32" s="3"/>
      <c r="C32" s="3" t="e">
        <f t="shared" ref="C32:BW32" si="108">C14/C27</f>
        <v>#DIV/0!</v>
      </c>
      <c r="D32" s="3" t="e">
        <f t="shared" ref="D32" si="109">D14/D27</f>
        <v>#DIV/0!</v>
      </c>
      <c r="E32" s="3" t="e">
        <f t="shared" si="108"/>
        <v>#DIV/0!</v>
      </c>
      <c r="F32" s="3" t="e">
        <f t="shared" si="108"/>
        <v>#DIV/0!</v>
      </c>
      <c r="G32" s="3" t="e">
        <f t="shared" si="108"/>
        <v>#DIV/0!</v>
      </c>
      <c r="H32" s="3" t="e">
        <f t="shared" si="108"/>
        <v>#DIV/0!</v>
      </c>
      <c r="I32" s="3" t="e">
        <f t="shared" si="108"/>
        <v>#DIV/0!</v>
      </c>
      <c r="J32" s="3" t="e">
        <f t="shared" si="108"/>
        <v>#DIV/0!</v>
      </c>
      <c r="K32" s="3" t="e">
        <f t="shared" si="108"/>
        <v>#DIV/0!</v>
      </c>
      <c r="L32" s="3" t="e">
        <f t="shared" si="108"/>
        <v>#DIV/0!</v>
      </c>
      <c r="M32" s="3" t="e">
        <f t="shared" si="108"/>
        <v>#DIV/0!</v>
      </c>
      <c r="N32" s="3" t="e">
        <f t="shared" si="108"/>
        <v>#DIV/0!</v>
      </c>
      <c r="O32" s="3" t="e">
        <f t="shared" si="108"/>
        <v>#DIV/0!</v>
      </c>
      <c r="P32" s="3" t="e">
        <f t="shared" ref="P32" si="110">P14/P27</f>
        <v>#DIV/0!</v>
      </c>
      <c r="Q32" s="3" t="e">
        <f t="shared" si="108"/>
        <v>#DIV/0!</v>
      </c>
      <c r="R32" s="3" t="e">
        <f t="shared" si="108"/>
        <v>#DIV/0!</v>
      </c>
      <c r="S32" s="3" t="e">
        <f>S14/S27</f>
        <v>#DIV/0!</v>
      </c>
      <c r="T32" s="3" t="e">
        <f t="shared" si="108"/>
        <v>#DIV/0!</v>
      </c>
      <c r="U32" s="2" t="e">
        <f t="shared" si="108"/>
        <v>#DIV/0!</v>
      </c>
      <c r="V32" s="3" t="e">
        <f t="shared" si="108"/>
        <v>#DIV/0!</v>
      </c>
      <c r="W32" s="3" t="e">
        <f t="shared" si="108"/>
        <v>#DIV/0!</v>
      </c>
      <c r="X32" s="3" t="e">
        <f t="shared" si="108"/>
        <v>#DIV/0!</v>
      </c>
      <c r="Y32" s="3" t="e">
        <f t="shared" si="108"/>
        <v>#DIV/0!</v>
      </c>
      <c r="Z32" s="3" t="e">
        <f t="shared" ref="Z32" si="111">Z14/Z27</f>
        <v>#DIV/0!</v>
      </c>
      <c r="AA32" s="3" t="e">
        <f t="shared" si="108"/>
        <v>#DIV/0!</v>
      </c>
      <c r="AB32" s="3" t="e">
        <f t="shared" si="108"/>
        <v>#DIV/0!</v>
      </c>
      <c r="AC32" s="3" t="e">
        <f t="shared" si="108"/>
        <v>#DIV/0!</v>
      </c>
      <c r="AD32" s="3" t="e">
        <f t="shared" si="108"/>
        <v>#DIV/0!</v>
      </c>
      <c r="AE32" s="3" t="e">
        <f t="shared" si="108"/>
        <v>#DIV/0!</v>
      </c>
      <c r="AF32" s="3" t="e">
        <f t="shared" si="108"/>
        <v>#DIV/0!</v>
      </c>
      <c r="AG32" s="3" t="e">
        <f t="shared" si="108"/>
        <v>#DIV/0!</v>
      </c>
      <c r="AH32" s="3" t="e">
        <f t="shared" si="108"/>
        <v>#DIV/0!</v>
      </c>
      <c r="AI32" s="3" t="e">
        <f t="shared" si="108"/>
        <v>#DIV/0!</v>
      </c>
      <c r="AJ32" s="3" t="e">
        <f t="shared" si="108"/>
        <v>#DIV/0!</v>
      </c>
      <c r="AK32" s="3" t="e">
        <f t="shared" si="108"/>
        <v>#DIV/0!</v>
      </c>
      <c r="AL32" s="3" t="e">
        <f t="shared" si="108"/>
        <v>#DIV/0!</v>
      </c>
      <c r="AM32" s="3" t="e">
        <f t="shared" si="108"/>
        <v>#DIV/0!</v>
      </c>
      <c r="AN32" s="3" t="e">
        <f t="shared" ref="AN32:AO32" si="112">AN14/AN27</f>
        <v>#DIV/0!</v>
      </c>
      <c r="AO32" s="3" t="e">
        <f t="shared" si="112"/>
        <v>#DIV/0!</v>
      </c>
      <c r="AP32" s="3" t="e">
        <f t="shared" si="108"/>
        <v>#DIV/0!</v>
      </c>
      <c r="AQ32" s="3" t="e">
        <f t="shared" si="108"/>
        <v>#DIV/0!</v>
      </c>
      <c r="AR32" s="3" t="e">
        <f t="shared" si="108"/>
        <v>#DIV/0!</v>
      </c>
      <c r="AS32" s="3" t="e">
        <f t="shared" si="108"/>
        <v>#DIV/0!</v>
      </c>
      <c r="AT32" s="3" t="e">
        <f t="shared" si="108"/>
        <v>#DIV/0!</v>
      </c>
      <c r="AU32" s="3" t="e">
        <f t="shared" si="108"/>
        <v>#DIV/0!</v>
      </c>
      <c r="AV32" s="3" t="e">
        <f t="shared" si="108"/>
        <v>#DIV/0!</v>
      </c>
      <c r="AW32" s="3" t="e">
        <f t="shared" si="108"/>
        <v>#DIV/0!</v>
      </c>
      <c r="AX32" s="3" t="e">
        <f t="shared" ref="AX32" si="113">AX14/AX27</f>
        <v>#DIV/0!</v>
      </c>
      <c r="AY32" s="3" t="e">
        <f t="shared" si="108"/>
        <v>#DIV/0!</v>
      </c>
      <c r="AZ32" s="3" t="e">
        <f t="shared" si="108"/>
        <v>#DIV/0!</v>
      </c>
      <c r="BA32" s="3" t="e">
        <f t="shared" ref="BA32" si="114">BA14/BA27</f>
        <v>#DIV/0!</v>
      </c>
      <c r="BB32" s="3" t="e">
        <f t="shared" si="108"/>
        <v>#DIV/0!</v>
      </c>
      <c r="BC32" s="3" t="e">
        <f t="shared" ref="BC32" si="115">BC14/BC27</f>
        <v>#DIV/0!</v>
      </c>
      <c r="BD32" s="3" t="e">
        <f t="shared" ref="BD32" si="116">BD14/BD27</f>
        <v>#DIV/0!</v>
      </c>
      <c r="BE32" s="3" t="e">
        <f t="shared" si="108"/>
        <v>#DIV/0!</v>
      </c>
      <c r="BF32" s="3" t="e">
        <f t="shared" si="108"/>
        <v>#DIV/0!</v>
      </c>
      <c r="BG32" s="3" t="e">
        <f t="shared" si="108"/>
        <v>#DIV/0!</v>
      </c>
      <c r="BH32" s="3" t="e">
        <f t="shared" si="108"/>
        <v>#DIV/0!</v>
      </c>
      <c r="BI32" s="3" t="e">
        <f t="shared" si="108"/>
        <v>#DIV/0!</v>
      </c>
      <c r="BJ32" s="3" t="e">
        <f t="shared" ref="BJ32" si="117">BJ14/BJ27</f>
        <v>#DIV/0!</v>
      </c>
      <c r="BK32" s="3" t="e">
        <f t="shared" si="108"/>
        <v>#DIV/0!</v>
      </c>
      <c r="BL32" s="3" t="e">
        <f t="shared" si="108"/>
        <v>#DIV/0!</v>
      </c>
      <c r="BM32" s="3" t="e">
        <f t="shared" si="108"/>
        <v>#DIV/0!</v>
      </c>
      <c r="BN32" s="3" t="e">
        <f t="shared" si="108"/>
        <v>#DIV/0!</v>
      </c>
      <c r="BO32" s="3" t="e">
        <f t="shared" si="108"/>
        <v>#DIV/0!</v>
      </c>
      <c r="BP32" s="3" t="e">
        <f t="shared" si="108"/>
        <v>#DIV/0!</v>
      </c>
      <c r="BQ32" s="3" t="e">
        <f>BQ14/BQ27</f>
        <v>#DIV/0!</v>
      </c>
      <c r="BR32" s="3" t="e">
        <f t="shared" si="108"/>
        <v>#DIV/0!</v>
      </c>
      <c r="BS32" s="3" t="e">
        <f t="shared" si="108"/>
        <v>#DIV/0!</v>
      </c>
      <c r="BT32" s="3" t="e">
        <f t="shared" si="108"/>
        <v>#DIV/0!</v>
      </c>
      <c r="BU32" s="3" t="e">
        <f t="shared" ref="BU32" si="118">BU14/BU27</f>
        <v>#DIV/0!</v>
      </c>
      <c r="BV32" s="3" t="e">
        <f t="shared" si="108"/>
        <v>#DIV/0!</v>
      </c>
      <c r="BW32" s="3" t="e">
        <f t="shared" si="108"/>
        <v>#DIV/0!</v>
      </c>
      <c r="BX32" s="3" t="e">
        <f t="shared" ref="BX32:CH32" si="119">BX14/BX27</f>
        <v>#DIV/0!</v>
      </c>
      <c r="BY32" s="3" t="e">
        <f t="shared" si="119"/>
        <v>#DIV/0!</v>
      </c>
      <c r="BZ32" s="3" t="e">
        <f t="shared" si="119"/>
        <v>#DIV/0!</v>
      </c>
      <c r="CA32" s="3" t="e">
        <f t="shared" si="119"/>
        <v>#DIV/0!</v>
      </c>
      <c r="CB32" s="3" t="e">
        <f t="shared" si="119"/>
        <v>#DIV/0!</v>
      </c>
      <c r="CC32" s="3" t="e">
        <f t="shared" si="119"/>
        <v>#DIV/0!</v>
      </c>
      <c r="CD32" s="3" t="e">
        <f t="shared" si="119"/>
        <v>#DIV/0!</v>
      </c>
      <c r="CE32" s="3" t="e">
        <f t="shared" ref="CE32" si="120">CE14/CE27</f>
        <v>#DIV/0!</v>
      </c>
      <c r="CF32" s="3" t="e">
        <f t="shared" si="119"/>
        <v>#DIV/0!</v>
      </c>
      <c r="CG32" s="3" t="e">
        <f t="shared" si="119"/>
        <v>#DIV/0!</v>
      </c>
      <c r="CH32" s="3" t="e">
        <f t="shared" si="119"/>
        <v>#DIV/0!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 t="shared" si="121"/>
        <v>#DIV/0!</v>
      </c>
      <c r="AN34" s="3" t="e">
        <f t="shared" ref="AN34:AO34" si="125">(AN6/AN33)*100</f>
        <v>#DIV/0!</v>
      </c>
      <c r="AO34" s="3" t="e">
        <f t="shared" si="125"/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 t="shared" si="134"/>
        <v>#DIV/0!</v>
      </c>
      <c r="AN35" s="3" t="e">
        <f t="shared" ref="AN35:AO35" si="138">(SUM(AN5:AN7,AN11)/AN33)*100</f>
        <v>#DIV/0!</v>
      </c>
      <c r="AO35" s="3" t="e">
        <f t="shared" si="138"/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 t="shared" si="147"/>
        <v>#DIV/0!</v>
      </c>
      <c r="AN36" s="3" t="e">
        <f t="shared" ref="AN36:AO36" si="151">(AN19/AN33)*100</f>
        <v>#DIV/0!</v>
      </c>
      <c r="AO36" s="3" t="e">
        <f t="shared" si="151"/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 t="shared" si="160"/>
        <v>#DIV/0!</v>
      </c>
      <c r="AN37" s="3" t="e">
        <f t="shared" ref="AN37:AO37" si="164">(SUM(AN18:AN19,AN24)/AN33)*100</f>
        <v>#DIV/0!</v>
      </c>
      <c r="AO37" s="3" t="e">
        <f t="shared" si="164"/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 t="e">
        <f t="shared" ref="C38:BW38" si="173">(SUM(C5:C7,C11)/C14)*100</f>
        <v>#DIV/0!</v>
      </c>
      <c r="D38" s="10" t="e">
        <f t="shared" ref="D38" si="174">(SUM(D5:D7,D11)/D14)*100</f>
        <v>#DIV/0!</v>
      </c>
      <c r="E38" s="10" t="e">
        <f t="shared" si="173"/>
        <v>#DIV/0!</v>
      </c>
      <c r="F38" s="10" t="e">
        <f t="shared" si="173"/>
        <v>#DIV/0!</v>
      </c>
      <c r="G38" s="10" t="e">
        <f t="shared" si="173"/>
        <v>#DIV/0!</v>
      </c>
      <c r="H38" s="10" t="e">
        <f t="shared" si="173"/>
        <v>#DIV/0!</v>
      </c>
      <c r="I38" s="10" t="e">
        <f t="shared" si="173"/>
        <v>#DIV/0!</v>
      </c>
      <c r="J38" s="10" t="e">
        <f t="shared" si="173"/>
        <v>#DIV/0!</v>
      </c>
      <c r="K38" s="10" t="e">
        <f t="shared" si="173"/>
        <v>#DIV/0!</v>
      </c>
      <c r="L38" s="10" t="e">
        <f t="shared" si="173"/>
        <v>#DIV/0!</v>
      </c>
      <c r="M38" s="10" t="e">
        <f t="shared" si="173"/>
        <v>#DIV/0!</v>
      </c>
      <c r="N38" s="10" t="e">
        <f t="shared" si="173"/>
        <v>#DIV/0!</v>
      </c>
      <c r="O38" s="10" t="e">
        <f t="shared" si="173"/>
        <v>#DIV/0!</v>
      </c>
      <c r="P38" s="10" t="e">
        <f t="shared" ref="P38" si="175">(SUM(P5:P7,P11)/P14)*100</f>
        <v>#DIV/0!</v>
      </c>
      <c r="Q38" s="10" t="e">
        <f t="shared" si="173"/>
        <v>#DIV/0!</v>
      </c>
      <c r="R38" s="10" t="e">
        <f t="shared" si="173"/>
        <v>#DIV/0!</v>
      </c>
      <c r="S38" s="10" t="e">
        <f>(SUM(S5:S7,S11)/S14)*100</f>
        <v>#DIV/0!</v>
      </c>
      <c r="T38" s="10" t="e">
        <f t="shared" si="173"/>
        <v>#DIV/0!</v>
      </c>
      <c r="U38" s="2" t="e">
        <f t="shared" si="173"/>
        <v>#DIV/0!</v>
      </c>
      <c r="V38" s="10" t="e">
        <f t="shared" si="173"/>
        <v>#DIV/0!</v>
      </c>
      <c r="W38" s="10" t="e">
        <f t="shared" si="173"/>
        <v>#DIV/0!</v>
      </c>
      <c r="X38" s="10" t="e">
        <f t="shared" si="173"/>
        <v>#DIV/0!</v>
      </c>
      <c r="Y38" s="10" t="e">
        <f t="shared" si="173"/>
        <v>#DIV/0!</v>
      </c>
      <c r="Z38" s="10" t="e">
        <f t="shared" ref="Z38" si="176">(SUM(Z5:Z7,Z11)/Z14)*100</f>
        <v>#DIV/0!</v>
      </c>
      <c r="AA38" s="10" t="e">
        <f t="shared" si="173"/>
        <v>#DIV/0!</v>
      </c>
      <c r="AB38" s="10" t="e">
        <f t="shared" si="173"/>
        <v>#DIV/0!</v>
      </c>
      <c r="AC38" s="10" t="e">
        <f t="shared" si="173"/>
        <v>#DIV/0!</v>
      </c>
      <c r="AD38" s="10" t="e">
        <f t="shared" si="173"/>
        <v>#DIV/0!</v>
      </c>
      <c r="AE38" s="10" t="e">
        <f t="shared" si="173"/>
        <v>#DIV/0!</v>
      </c>
      <c r="AF38" s="10" t="e">
        <f t="shared" si="173"/>
        <v>#DIV/0!</v>
      </c>
      <c r="AG38" s="10" t="e">
        <f t="shared" si="173"/>
        <v>#DIV/0!</v>
      </c>
      <c r="AH38" s="10" t="e">
        <f t="shared" si="173"/>
        <v>#DIV/0!</v>
      </c>
      <c r="AI38" s="10" t="e">
        <f t="shared" si="173"/>
        <v>#DIV/0!</v>
      </c>
      <c r="AJ38" s="10" t="e">
        <f t="shared" si="173"/>
        <v>#DIV/0!</v>
      </c>
      <c r="AK38" s="10" t="e">
        <f t="shared" si="173"/>
        <v>#DIV/0!</v>
      </c>
      <c r="AL38" s="10" t="e">
        <f t="shared" si="173"/>
        <v>#DIV/0!</v>
      </c>
      <c r="AM38" s="10" t="e">
        <f t="shared" si="173"/>
        <v>#DIV/0!</v>
      </c>
      <c r="AN38" s="10" t="e">
        <f t="shared" ref="AN38:AO38" si="177">(SUM(AN5:AN7,AN11)/AN14)*100</f>
        <v>#DIV/0!</v>
      </c>
      <c r="AO38" s="10" t="e">
        <f t="shared" si="177"/>
        <v>#DIV/0!</v>
      </c>
      <c r="AP38" s="10" t="e">
        <f t="shared" si="173"/>
        <v>#DIV/0!</v>
      </c>
      <c r="AQ38" s="10" t="e">
        <f t="shared" si="173"/>
        <v>#DIV/0!</v>
      </c>
      <c r="AR38" s="10" t="e">
        <f t="shared" si="173"/>
        <v>#DIV/0!</v>
      </c>
      <c r="AS38" s="10" t="e">
        <f t="shared" si="173"/>
        <v>#DIV/0!</v>
      </c>
      <c r="AT38" s="10" t="e">
        <f t="shared" si="173"/>
        <v>#DIV/0!</v>
      </c>
      <c r="AU38" s="10" t="e">
        <f t="shared" si="173"/>
        <v>#DIV/0!</v>
      </c>
      <c r="AV38" s="10" t="e">
        <f t="shared" si="173"/>
        <v>#DIV/0!</v>
      </c>
      <c r="AW38" s="10" t="e">
        <f t="shared" si="173"/>
        <v>#DIV/0!</v>
      </c>
      <c r="AX38" s="10" t="e">
        <f t="shared" ref="AX38" si="178">(SUM(AX5:AX7,AX11)/AX14)*100</f>
        <v>#DIV/0!</v>
      </c>
      <c r="AY38" s="10" t="e">
        <f t="shared" si="173"/>
        <v>#DIV/0!</v>
      </c>
      <c r="AZ38" s="10" t="e">
        <f t="shared" si="173"/>
        <v>#DIV/0!</v>
      </c>
      <c r="BA38" s="10" t="e">
        <f t="shared" ref="BA38" si="179">(SUM(BA5:BA7,BA11)/BA14)*100</f>
        <v>#DIV/0!</v>
      </c>
      <c r="BB38" s="10" t="e">
        <f t="shared" si="173"/>
        <v>#DIV/0!</v>
      </c>
      <c r="BC38" s="10" t="e">
        <f t="shared" ref="BC38" si="180">(SUM(BC5:BC7,BC11)/BC14)*100</f>
        <v>#DIV/0!</v>
      </c>
      <c r="BD38" s="10" t="e">
        <f t="shared" ref="BD38" si="181">(SUM(BD5:BD7,BD11)/BD14)*100</f>
        <v>#DIV/0!</v>
      </c>
      <c r="BE38" s="10" t="e">
        <f t="shared" si="173"/>
        <v>#DIV/0!</v>
      </c>
      <c r="BF38" s="10" t="e">
        <f t="shared" si="173"/>
        <v>#DIV/0!</v>
      </c>
      <c r="BG38" s="10" t="e">
        <f t="shared" si="173"/>
        <v>#DIV/0!</v>
      </c>
      <c r="BH38" s="10" t="e">
        <f t="shared" si="173"/>
        <v>#DIV/0!</v>
      </c>
      <c r="BI38" s="10" t="e">
        <f t="shared" si="173"/>
        <v>#DIV/0!</v>
      </c>
      <c r="BJ38" s="10" t="e">
        <f t="shared" ref="BJ38" si="182">(SUM(BJ5:BJ7,BJ11)/BJ14)*100</f>
        <v>#DIV/0!</v>
      </c>
      <c r="BK38" s="10" t="e">
        <f t="shared" si="173"/>
        <v>#DIV/0!</v>
      </c>
      <c r="BL38" s="10" t="e">
        <f t="shared" si="173"/>
        <v>#DIV/0!</v>
      </c>
      <c r="BM38" s="10" t="e">
        <f t="shared" si="173"/>
        <v>#DIV/0!</v>
      </c>
      <c r="BN38" s="10" t="e">
        <f t="shared" si="173"/>
        <v>#DIV/0!</v>
      </c>
      <c r="BO38" s="10" t="e">
        <f t="shared" si="173"/>
        <v>#DIV/0!</v>
      </c>
      <c r="BP38" s="10" t="e">
        <f t="shared" si="173"/>
        <v>#DIV/0!</v>
      </c>
      <c r="BQ38" s="10" t="e">
        <f>(SUM(BQ5:BQ7,BQ11)/BQ14)*100</f>
        <v>#DIV/0!</v>
      </c>
      <c r="BR38" s="10" t="e">
        <f t="shared" si="173"/>
        <v>#DIV/0!</v>
      </c>
      <c r="BS38" s="10" t="e">
        <f t="shared" si="173"/>
        <v>#DIV/0!</v>
      </c>
      <c r="BT38" s="10" t="e">
        <f t="shared" si="173"/>
        <v>#DIV/0!</v>
      </c>
      <c r="BU38" s="10" t="e">
        <f t="shared" ref="BU38" si="183">(SUM(BU5:BU7,BU11)/BU14)*100</f>
        <v>#DIV/0!</v>
      </c>
      <c r="BV38" s="10" t="e">
        <f t="shared" si="173"/>
        <v>#DIV/0!</v>
      </c>
      <c r="BW38" s="10" t="e">
        <f t="shared" si="173"/>
        <v>#DIV/0!</v>
      </c>
      <c r="BX38" s="10" t="e">
        <f t="shared" ref="BX38:CH38" si="184">(SUM(BX5:BX7,BX11)/BX14)*100</f>
        <v>#DIV/0!</v>
      </c>
      <c r="BY38" s="10" t="e">
        <f t="shared" si="184"/>
        <v>#DIV/0!</v>
      </c>
      <c r="BZ38" s="10" t="e">
        <f t="shared" si="184"/>
        <v>#DIV/0!</v>
      </c>
      <c r="CA38" s="10" t="e">
        <f t="shared" si="184"/>
        <v>#DIV/0!</v>
      </c>
      <c r="CB38" s="10" t="e">
        <f t="shared" si="184"/>
        <v>#DIV/0!</v>
      </c>
      <c r="CC38" s="10" t="e">
        <f t="shared" si="184"/>
        <v>#DIV/0!</v>
      </c>
      <c r="CD38" s="10" t="e">
        <f t="shared" si="184"/>
        <v>#DIV/0!</v>
      </c>
      <c r="CE38" s="10" t="e">
        <f t="shared" ref="CE38" si="185">(SUM(CE5:CE7,CE11)/CE14)*100</f>
        <v>#DIV/0!</v>
      </c>
      <c r="CF38" s="10" t="e">
        <f t="shared" si="184"/>
        <v>#DIV/0!</v>
      </c>
      <c r="CG38" s="10" t="e">
        <f t="shared" si="184"/>
        <v>#DIV/0!</v>
      </c>
      <c r="CH38" s="10" t="e">
        <f t="shared" si="184"/>
        <v>#DIV/0!</v>
      </c>
      <c r="CI38" s="2"/>
    </row>
    <row r="39" spans="1:87" x14ac:dyDescent="0.2">
      <c r="A39" s="2" t="s">
        <v>56</v>
      </c>
      <c r="B39" s="10"/>
      <c r="C39" s="10" t="e">
        <f t="shared" ref="C39:BW39" si="186">(SUM(C18:C20,C24)/C27)*100</f>
        <v>#DIV/0!</v>
      </c>
      <c r="D39" s="10" t="e">
        <f t="shared" ref="D39" si="187">(SUM(D18:D20,D24)/D27)*100</f>
        <v>#DIV/0!</v>
      </c>
      <c r="E39" s="10" t="e">
        <f t="shared" si="186"/>
        <v>#DIV/0!</v>
      </c>
      <c r="F39" s="10" t="e">
        <f t="shared" si="186"/>
        <v>#DIV/0!</v>
      </c>
      <c r="G39" s="10" t="e">
        <f t="shared" si="186"/>
        <v>#DIV/0!</v>
      </c>
      <c r="H39" s="10" t="e">
        <f t="shared" si="186"/>
        <v>#DIV/0!</v>
      </c>
      <c r="I39" s="10" t="e">
        <f t="shared" si="186"/>
        <v>#DIV/0!</v>
      </c>
      <c r="J39" s="10" t="e">
        <f t="shared" si="186"/>
        <v>#DIV/0!</v>
      </c>
      <c r="K39" s="10" t="e">
        <f t="shared" si="186"/>
        <v>#DIV/0!</v>
      </c>
      <c r="L39" s="10" t="e">
        <f t="shared" si="186"/>
        <v>#DIV/0!</v>
      </c>
      <c r="M39" s="10" t="e">
        <f t="shared" si="186"/>
        <v>#DIV/0!</v>
      </c>
      <c r="N39" s="10" t="e">
        <f t="shared" si="186"/>
        <v>#DIV/0!</v>
      </c>
      <c r="O39" s="10" t="e">
        <f t="shared" si="186"/>
        <v>#DIV/0!</v>
      </c>
      <c r="P39" s="10" t="e">
        <f t="shared" ref="P39" si="188">(SUM(P18:P20,P24)/P27)*100</f>
        <v>#DIV/0!</v>
      </c>
      <c r="Q39" s="10" t="e">
        <f t="shared" si="186"/>
        <v>#DIV/0!</v>
      </c>
      <c r="R39" s="10" t="e">
        <f t="shared" si="186"/>
        <v>#DIV/0!</v>
      </c>
      <c r="S39" s="10" t="e">
        <f>(SUM(S18:S20,S24)/S27)*100</f>
        <v>#DIV/0!</v>
      </c>
      <c r="T39" s="10" t="e">
        <f t="shared" si="186"/>
        <v>#DIV/0!</v>
      </c>
      <c r="U39" s="2" t="e">
        <f t="shared" si="186"/>
        <v>#DIV/0!</v>
      </c>
      <c r="V39" s="10" t="e">
        <f t="shared" si="186"/>
        <v>#DIV/0!</v>
      </c>
      <c r="W39" s="10" t="e">
        <f t="shared" si="186"/>
        <v>#DIV/0!</v>
      </c>
      <c r="X39" s="10" t="e">
        <f t="shared" si="186"/>
        <v>#DIV/0!</v>
      </c>
      <c r="Y39" s="10" t="e">
        <f t="shared" si="186"/>
        <v>#DIV/0!</v>
      </c>
      <c r="Z39" s="10" t="e">
        <f t="shared" ref="Z39" si="189">(SUM(Z18:Z20,Z24)/Z27)*100</f>
        <v>#DIV/0!</v>
      </c>
      <c r="AA39" s="10" t="e">
        <f t="shared" si="186"/>
        <v>#DIV/0!</v>
      </c>
      <c r="AB39" s="10" t="e">
        <f t="shared" si="186"/>
        <v>#DIV/0!</v>
      </c>
      <c r="AC39" s="10" t="e">
        <f t="shared" si="186"/>
        <v>#DIV/0!</v>
      </c>
      <c r="AD39" s="10" t="e">
        <f t="shared" si="186"/>
        <v>#DIV/0!</v>
      </c>
      <c r="AE39" s="10" t="e">
        <f t="shared" si="186"/>
        <v>#DIV/0!</v>
      </c>
      <c r="AF39" s="10" t="e">
        <f t="shared" si="186"/>
        <v>#DIV/0!</v>
      </c>
      <c r="AG39" s="10" t="e">
        <f t="shared" si="186"/>
        <v>#DIV/0!</v>
      </c>
      <c r="AH39" s="10" t="e">
        <f t="shared" si="186"/>
        <v>#DIV/0!</v>
      </c>
      <c r="AI39" s="10" t="e">
        <f t="shared" si="186"/>
        <v>#DIV/0!</v>
      </c>
      <c r="AJ39" s="10" t="e">
        <f t="shared" si="186"/>
        <v>#DIV/0!</v>
      </c>
      <c r="AK39" s="10" t="e">
        <f t="shared" si="186"/>
        <v>#DIV/0!</v>
      </c>
      <c r="AL39" s="10" t="e">
        <f t="shared" si="186"/>
        <v>#DIV/0!</v>
      </c>
      <c r="AM39" s="10" t="e">
        <f t="shared" si="186"/>
        <v>#DIV/0!</v>
      </c>
      <c r="AN39" s="10" t="e">
        <f t="shared" ref="AN39:AO39" si="190">(SUM(AN18:AN20,AN24)/AN27)*100</f>
        <v>#DIV/0!</v>
      </c>
      <c r="AO39" s="10" t="e">
        <f t="shared" si="190"/>
        <v>#DIV/0!</v>
      </c>
      <c r="AP39" s="10" t="e">
        <f t="shared" si="186"/>
        <v>#DIV/0!</v>
      </c>
      <c r="AQ39" s="10" t="e">
        <f t="shared" si="186"/>
        <v>#DIV/0!</v>
      </c>
      <c r="AR39" s="10" t="e">
        <f t="shared" si="186"/>
        <v>#DIV/0!</v>
      </c>
      <c r="AS39" s="10" t="e">
        <f t="shared" si="186"/>
        <v>#DIV/0!</v>
      </c>
      <c r="AT39" s="10" t="e">
        <f t="shared" si="186"/>
        <v>#DIV/0!</v>
      </c>
      <c r="AU39" s="10" t="e">
        <f t="shared" si="186"/>
        <v>#DIV/0!</v>
      </c>
      <c r="AV39" s="10" t="e">
        <f t="shared" si="186"/>
        <v>#DIV/0!</v>
      </c>
      <c r="AW39" s="10" t="e">
        <f t="shared" si="186"/>
        <v>#DIV/0!</v>
      </c>
      <c r="AX39" s="10" t="e">
        <f t="shared" ref="AX39" si="191">(SUM(AX18:AX20,AX24)/AX27)*100</f>
        <v>#DIV/0!</v>
      </c>
      <c r="AY39" s="10" t="e">
        <f t="shared" si="186"/>
        <v>#DIV/0!</v>
      </c>
      <c r="AZ39" s="10" t="e">
        <f t="shared" si="186"/>
        <v>#DIV/0!</v>
      </c>
      <c r="BA39" s="10" t="e">
        <f t="shared" ref="BA39" si="192">(SUM(BA18:BA20,BA24)/BA27)*100</f>
        <v>#DIV/0!</v>
      </c>
      <c r="BB39" s="10" t="e">
        <f t="shared" si="186"/>
        <v>#DIV/0!</v>
      </c>
      <c r="BC39" s="10" t="e">
        <f t="shared" ref="BC39" si="193">(SUM(BC18:BC20,BC24)/BC27)*100</f>
        <v>#DIV/0!</v>
      </c>
      <c r="BD39" s="10" t="e">
        <f t="shared" ref="BD39" si="194">(SUM(BD18:BD20,BD24)/BD27)*100</f>
        <v>#DIV/0!</v>
      </c>
      <c r="BE39" s="10" t="e">
        <f t="shared" si="186"/>
        <v>#DIV/0!</v>
      </c>
      <c r="BF39" s="10" t="e">
        <f t="shared" si="186"/>
        <v>#DIV/0!</v>
      </c>
      <c r="BG39" s="10" t="e">
        <f t="shared" si="186"/>
        <v>#DIV/0!</v>
      </c>
      <c r="BH39" s="10" t="e">
        <f t="shared" si="186"/>
        <v>#DIV/0!</v>
      </c>
      <c r="BI39" s="10" t="e">
        <f t="shared" si="186"/>
        <v>#DIV/0!</v>
      </c>
      <c r="BJ39" s="10" t="e">
        <f t="shared" ref="BJ39" si="195">(SUM(BJ18:BJ20,BJ24)/BJ27)*100</f>
        <v>#DIV/0!</v>
      </c>
      <c r="BK39" s="10" t="e">
        <f t="shared" si="186"/>
        <v>#DIV/0!</v>
      </c>
      <c r="BL39" s="10" t="e">
        <f t="shared" si="186"/>
        <v>#DIV/0!</v>
      </c>
      <c r="BM39" s="10" t="e">
        <f t="shared" si="186"/>
        <v>#DIV/0!</v>
      </c>
      <c r="BN39" s="10" t="e">
        <f t="shared" si="186"/>
        <v>#DIV/0!</v>
      </c>
      <c r="BO39" s="10" t="e">
        <f t="shared" si="186"/>
        <v>#DIV/0!</v>
      </c>
      <c r="BP39" s="10" t="e">
        <f t="shared" si="186"/>
        <v>#DIV/0!</v>
      </c>
      <c r="BQ39" s="10" t="e">
        <f>(SUM(BQ18:BQ20,BQ24)/BQ27)*100</f>
        <v>#DIV/0!</v>
      </c>
      <c r="BR39" s="10" t="e">
        <f t="shared" si="186"/>
        <v>#DIV/0!</v>
      </c>
      <c r="BS39" s="10" t="e">
        <f t="shared" si="186"/>
        <v>#DIV/0!</v>
      </c>
      <c r="BT39" s="10" t="e">
        <f t="shared" si="186"/>
        <v>#DIV/0!</v>
      </c>
      <c r="BU39" s="10" t="e">
        <f t="shared" ref="BU39" si="196">(SUM(BU18:BU20,BU24)/BU27)*100</f>
        <v>#DIV/0!</v>
      </c>
      <c r="BV39" s="10" t="e">
        <f t="shared" si="186"/>
        <v>#DIV/0!</v>
      </c>
      <c r="BW39" s="10" t="e">
        <f t="shared" si="186"/>
        <v>#DIV/0!</v>
      </c>
      <c r="BX39" s="10" t="e">
        <f t="shared" ref="BX39:CH39" si="197">(SUM(BX18:BX20,BX24)/BX27)*100</f>
        <v>#DIV/0!</v>
      </c>
      <c r="BY39" s="10" t="e">
        <f t="shared" si="197"/>
        <v>#DIV/0!</v>
      </c>
      <c r="BZ39" s="10" t="e">
        <f t="shared" si="197"/>
        <v>#DIV/0!</v>
      </c>
      <c r="CA39" s="10" t="e">
        <f t="shared" si="197"/>
        <v>#DIV/0!</v>
      </c>
      <c r="CB39" s="10" t="e">
        <f t="shared" si="197"/>
        <v>#DIV/0!</v>
      </c>
      <c r="CC39" s="10" t="e">
        <f t="shared" si="197"/>
        <v>#DIV/0!</v>
      </c>
      <c r="CD39" s="10" t="e">
        <f t="shared" si="197"/>
        <v>#DIV/0!</v>
      </c>
      <c r="CE39" s="10" t="e">
        <f t="shared" ref="CE39" si="198">(SUM(CE18:CE20,CE24)/CE27)*100</f>
        <v>#DIV/0!</v>
      </c>
      <c r="CF39" s="10" t="e">
        <f t="shared" si="197"/>
        <v>#DIV/0!</v>
      </c>
      <c r="CG39" s="10" t="e">
        <f t="shared" si="197"/>
        <v>#DIV/0!</v>
      </c>
      <c r="CH39" s="10" t="e">
        <f t="shared" si="197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C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130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[1]Nov!$T$2</f>
        <v>0</v>
      </c>
      <c r="D5" s="1"/>
      <c r="E5" s="1">
        <f>[2]Nov!$Z$2</f>
        <v>0</v>
      </c>
      <c r="F5" s="1">
        <f>[3]Nov!$R$2</f>
        <v>0</v>
      </c>
      <c r="G5" s="1">
        <f>[1]Nov!$W$2</f>
        <v>0</v>
      </c>
      <c r="H5" s="1"/>
      <c r="I5" s="1">
        <f>[4]Nov!$N$2</f>
        <v>0</v>
      </c>
      <c r="J5" s="1">
        <f>[2]Nov!$AB$2</f>
        <v>0</v>
      </c>
      <c r="K5" s="1">
        <f>[5]Nov!$X$2</f>
        <v>0</v>
      </c>
      <c r="L5" s="1">
        <f>[3]Nov!$Z$2</f>
        <v>0</v>
      </c>
      <c r="M5" s="2">
        <f>[5]Nov!$R$2</f>
        <v>0</v>
      </c>
      <c r="N5" s="1">
        <f>[3]Nov!$U$2</f>
        <v>0</v>
      </c>
      <c r="O5" s="1">
        <f>[1]Nov!$Q$2</f>
        <v>0</v>
      </c>
      <c r="P5" s="1"/>
      <c r="Q5" s="2">
        <f>[3]Nov!$V$2</f>
        <v>0</v>
      </c>
      <c r="R5" s="2">
        <f>[6]Nov!$O$2</f>
        <v>0</v>
      </c>
      <c r="S5" s="1">
        <f>[3]Nov!$S$2</f>
        <v>0</v>
      </c>
      <c r="T5" s="2">
        <f>[5]Nov!$S$2</f>
        <v>0</v>
      </c>
      <c r="U5" s="2"/>
      <c r="V5" s="2">
        <f>[1]Nov!$S$2</f>
        <v>0</v>
      </c>
      <c r="W5" s="2">
        <f>[5]Nov!$T$2</f>
        <v>0</v>
      </c>
      <c r="X5" s="2">
        <f>[6]Nov!$P$2</f>
        <v>0</v>
      </c>
      <c r="Y5" s="2">
        <f>[2]Nov!$Y$2</f>
        <v>0</v>
      </c>
      <c r="Z5" s="2">
        <f>[2]Nov!$AC$2</f>
        <v>0</v>
      </c>
      <c r="AA5" s="2">
        <f>[5]Nov!$U$2</f>
        <v>0</v>
      </c>
      <c r="AB5" s="2">
        <f>[4]Nov!$O$2</f>
        <v>0</v>
      </c>
      <c r="AC5" s="2">
        <f>[5]Nov!$V$2</f>
        <v>0</v>
      </c>
      <c r="AD5" s="2">
        <f>[5]Nov!$Y$2</f>
        <v>0</v>
      </c>
      <c r="AE5" s="2">
        <f>[5]Nov!$W$2</f>
        <v>0</v>
      </c>
      <c r="AF5" s="2">
        <f>[2]Nov!$AE$2</f>
        <v>0</v>
      </c>
      <c r="AG5" s="2">
        <f>[2]Nov!$AH$2</f>
        <v>0</v>
      </c>
      <c r="AH5" s="2">
        <f>[2]Nov!$AF$2</f>
        <v>0</v>
      </c>
      <c r="AI5" s="2">
        <f>[2]Nov!$AI$2</f>
        <v>0</v>
      </c>
      <c r="AJ5" s="2">
        <f>[2]Nov!$AG$2</f>
        <v>0</v>
      </c>
      <c r="AK5" s="2">
        <f>[2]Nov!$AA$2</f>
        <v>0</v>
      </c>
      <c r="AL5" s="2">
        <f>[6]Nov!$R$2</f>
        <v>0</v>
      </c>
      <c r="AM5" s="2">
        <f>[5]Nov!$Q$2</f>
        <v>0</v>
      </c>
      <c r="AN5" s="2"/>
      <c r="AO5" s="2"/>
      <c r="AP5" s="2"/>
      <c r="AQ5" s="2">
        <f>[3]Nov!$W$2</f>
        <v>0</v>
      </c>
      <c r="AR5" s="2">
        <f>[4]Nov!$P$2</f>
        <v>0</v>
      </c>
      <c r="AS5" s="2">
        <f>[3]Nov!$Y$2</f>
        <v>0</v>
      </c>
      <c r="AT5" s="2">
        <f>[8]Nov!$S$2</f>
        <v>0</v>
      </c>
      <c r="AU5" s="2">
        <f>[1]Nov!$Z$2</f>
        <v>0</v>
      </c>
      <c r="AV5" s="2">
        <f>[2]Nov!$AD$2</f>
        <v>0</v>
      </c>
      <c r="AW5" s="2">
        <f>[1]Nov!$V$2</f>
        <v>0</v>
      </c>
      <c r="AX5" s="2">
        <f>[2]Nov!$AK$2</f>
        <v>0</v>
      </c>
      <c r="AY5" s="2">
        <f>[2]Nov!$AJ$2</f>
        <v>0</v>
      </c>
      <c r="AZ5" s="2">
        <f>[2]Nov!$AO$2</f>
        <v>0</v>
      </c>
      <c r="BA5" s="2">
        <f>[3]Nov!$Q$2</f>
        <v>0</v>
      </c>
      <c r="BB5" s="2">
        <f>[3]Nov!$X$2</f>
        <v>0</v>
      </c>
      <c r="BC5" s="2"/>
      <c r="BD5" s="2">
        <f>[2]Nov!$AL$2</f>
        <v>0</v>
      </c>
      <c r="BE5" s="2">
        <f>[2]Nov!$AM$2</f>
        <v>0</v>
      </c>
      <c r="BF5" s="2">
        <f>[2]Nov!$AN$2</f>
        <v>0</v>
      </c>
      <c r="BG5" s="2"/>
      <c r="BH5" s="2"/>
      <c r="BI5" s="2">
        <f>[3]Nov!$T$2</f>
        <v>0</v>
      </c>
      <c r="BJ5" s="2"/>
      <c r="BK5" s="2"/>
      <c r="BL5" s="2">
        <f>[6]Nov!$N$2</f>
        <v>0</v>
      </c>
      <c r="BM5" s="2"/>
      <c r="BN5" s="2">
        <f>[6]Nov!$S$2</f>
        <v>0</v>
      </c>
      <c r="BO5" s="2">
        <f>[6]Nov!$Q$2</f>
        <v>0</v>
      </c>
      <c r="BP5" s="2">
        <f>[1]Nov!$X$2</f>
        <v>0</v>
      </c>
      <c r="BQ5" s="2">
        <f>[1]Nov!$U$2</f>
        <v>0</v>
      </c>
      <c r="BR5" s="2">
        <f>[4]Nov!$Q$2</f>
        <v>0</v>
      </c>
      <c r="BS5" s="2">
        <f>[6]Nov!$T$2</f>
        <v>0</v>
      </c>
      <c r="BT5" s="2">
        <f>[1]Nov!$Y$2</f>
        <v>0</v>
      </c>
      <c r="BU5" s="2"/>
      <c r="BV5" s="1">
        <f>[1]Nov!$R$2</f>
        <v>0</v>
      </c>
      <c r="BW5" s="2">
        <f>[8]Nov!$N$2</f>
        <v>0</v>
      </c>
      <c r="BX5" s="2">
        <f>[8]Nov!$O$2</f>
        <v>0</v>
      </c>
      <c r="BY5" s="2">
        <f>[8]Nov!$P$2</f>
        <v>0</v>
      </c>
      <c r="BZ5" s="2">
        <f>[8]Nov!$Q$2</f>
        <v>0</v>
      </c>
      <c r="CA5" s="2">
        <f>[8]Nov!$R$2</f>
        <v>0</v>
      </c>
      <c r="CB5" s="2">
        <f>[8]Nov!$T$2</f>
        <v>0</v>
      </c>
      <c r="CC5" s="2"/>
      <c r="CD5" s="2">
        <f>[5]Nov!$Z$2</f>
        <v>0</v>
      </c>
      <c r="CE5" s="2"/>
      <c r="CF5" s="2">
        <f>[4]Nov!$M$2</f>
        <v>0</v>
      </c>
      <c r="CG5" s="2">
        <f>[2]Nov!$AP$2</f>
        <v>0</v>
      </c>
      <c r="CH5" s="2">
        <f>[4]Nov!$R$2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1">
        <f>[1]Nov!$H$2</f>
        <v>0</v>
      </c>
      <c r="D6" s="1">
        <f>[9]Nov!$E$1</f>
        <v>0</v>
      </c>
      <c r="E6" s="2">
        <f>[2]Nov!$F$2</f>
        <v>0</v>
      </c>
      <c r="F6" s="2">
        <f>[3]Nov!$F$2</f>
        <v>0</v>
      </c>
      <c r="G6" s="1">
        <f>[1]Nov!$K$2</f>
        <v>0</v>
      </c>
      <c r="H6" s="1">
        <f>[10]Nov!$E$2</f>
        <v>0</v>
      </c>
      <c r="I6" s="1">
        <f>[4]Nov!$F$2</f>
        <v>0</v>
      </c>
      <c r="J6" s="1">
        <f>[2]Nov!$H$2</f>
        <v>0</v>
      </c>
      <c r="K6" s="1">
        <f>[5]Nov!$L$2</f>
        <v>0</v>
      </c>
      <c r="L6" s="1">
        <f>[3]Nov!$N$2</f>
        <v>0</v>
      </c>
      <c r="M6" s="2">
        <f>[5]Nov!$F$2</f>
        <v>0</v>
      </c>
      <c r="N6" s="1">
        <f>[3]Nov!$I$2</f>
        <v>0</v>
      </c>
      <c r="O6" s="1">
        <f>[1]Nov!$E$2</f>
        <v>0</v>
      </c>
      <c r="P6" s="1">
        <f>[11]Nov!$E$1</f>
        <v>0</v>
      </c>
      <c r="Q6" s="2">
        <f>[3]Nov!$J$2</f>
        <v>0</v>
      </c>
      <c r="R6" s="2">
        <f>[6]Nov!$F$2</f>
        <v>0</v>
      </c>
      <c r="S6" s="1">
        <f>[3]Nov!$G$2</f>
        <v>0</v>
      </c>
      <c r="T6" s="2">
        <f>[5]Nov!$G$2</f>
        <v>0</v>
      </c>
      <c r="U6" s="2">
        <f>[12]Nov!$E$2</f>
        <v>0</v>
      </c>
      <c r="V6" s="2">
        <f>[1]Nov!$G$2</f>
        <v>0</v>
      </c>
      <c r="W6" s="2">
        <f>[5]Nov!$H$2</f>
        <v>0</v>
      </c>
      <c r="X6" s="2">
        <f>[6]Nov!$G$2</f>
        <v>0</v>
      </c>
      <c r="Y6" s="2">
        <f>[2]Nov!$F$2</f>
        <v>0</v>
      </c>
      <c r="Z6" s="2">
        <f>[2]Nov!$I$2</f>
        <v>0</v>
      </c>
      <c r="AA6" s="2">
        <f>[5]Nov!$I$2</f>
        <v>0</v>
      </c>
      <c r="AB6" s="2">
        <f>[4]Nov!$G$2</f>
        <v>0</v>
      </c>
      <c r="AC6" s="2">
        <f>[5]Nov!$J$2</f>
        <v>0</v>
      </c>
      <c r="AD6" s="2">
        <f>[5]Nov!$M$2</f>
        <v>0</v>
      </c>
      <c r="AE6" s="2">
        <f>[5]Nov!$K$2</f>
        <v>0</v>
      </c>
      <c r="AF6" s="2">
        <f>[2]Nov!$K$2</f>
        <v>0</v>
      </c>
      <c r="AG6" s="2">
        <f>[2]Nov!$N$2</f>
        <v>0</v>
      </c>
      <c r="AH6" s="2">
        <f>[2]Nov!$L$2</f>
        <v>0</v>
      </c>
      <c r="AI6" s="2">
        <f>[2]Nov!$O$2</f>
        <v>0</v>
      </c>
      <c r="AJ6" s="2">
        <f>[2]Nov!$M$2</f>
        <v>0</v>
      </c>
      <c r="AK6" s="2">
        <f>[2]Nov!$G$2</f>
        <v>0</v>
      </c>
      <c r="AL6" s="2">
        <f>[6]Nov!$I$2</f>
        <v>0</v>
      </c>
      <c r="AM6" s="2">
        <f>[5]Nov!$E$2</f>
        <v>0</v>
      </c>
      <c r="AN6" s="2">
        <f>[12]Nov!$G$2</f>
        <v>0</v>
      </c>
      <c r="AO6" s="2">
        <f>[12]Nov!$H$2</f>
        <v>0</v>
      </c>
      <c r="AP6" s="2">
        <f>[13]Nov!$E$1</f>
        <v>0</v>
      </c>
      <c r="AQ6" s="2">
        <f>[3]Nov!$K$2</f>
        <v>0</v>
      </c>
      <c r="AR6" s="2">
        <f>[4]Nov!$H$2</f>
        <v>0</v>
      </c>
      <c r="AS6" s="2">
        <f>[3]Nov!$M$2</f>
        <v>0</v>
      </c>
      <c r="AT6" s="2">
        <f>[8]Nov!$J$2</f>
        <v>0</v>
      </c>
      <c r="AU6" s="2">
        <f>[1]Nov!$N$2</f>
        <v>0</v>
      </c>
      <c r="AV6" s="2">
        <f>[2]Nov!$J$2</f>
        <v>0</v>
      </c>
      <c r="AW6" s="2">
        <f>[1]Nov!$J$2</f>
        <v>0</v>
      </c>
      <c r="AX6" s="2">
        <f>[2]Nov!$Q$2</f>
        <v>0</v>
      </c>
      <c r="AY6" s="2">
        <f>[2]Nov!$P$2</f>
        <v>0</v>
      </c>
      <c r="AZ6" s="2">
        <f>[2]Nov!$U$2</f>
        <v>0</v>
      </c>
      <c r="BA6" s="2">
        <f>[3]Nov!$E$2</f>
        <v>0</v>
      </c>
      <c r="BB6" s="2">
        <f>[3]Nov!$L$2</f>
        <v>0</v>
      </c>
      <c r="BC6" s="2">
        <f>[14]Nov!$E$1</f>
        <v>0</v>
      </c>
      <c r="BD6" s="2">
        <f>[2]Nov!$R$2</f>
        <v>0</v>
      </c>
      <c r="BE6" s="2">
        <f>[2]Nov!$S$2</f>
        <v>0</v>
      </c>
      <c r="BF6" s="2">
        <f>[2]Nov!$T$2</f>
        <v>0</v>
      </c>
      <c r="BG6" s="2">
        <f>[15]Nov!$E$1</f>
        <v>0</v>
      </c>
      <c r="BH6" s="2">
        <f>[16]Nov!$E$1</f>
        <v>0</v>
      </c>
      <c r="BI6" s="2">
        <f>[3]Nov!$H$2</f>
        <v>0</v>
      </c>
      <c r="BJ6" s="2">
        <f>[17]Nov!$E$1</f>
        <v>0</v>
      </c>
      <c r="BK6" s="2">
        <f>[10]Nov!$F$2</f>
        <v>0</v>
      </c>
      <c r="BL6" s="2">
        <f>[6]Nov!$E$2</f>
        <v>0</v>
      </c>
      <c r="BM6" s="2">
        <f>[12]Nov!$F$2</f>
        <v>0</v>
      </c>
      <c r="BN6" s="2">
        <f>[6]Nov!$J$2</f>
        <v>0</v>
      </c>
      <c r="BO6" s="2">
        <f>[6]Nov!$H$2</f>
        <v>0</v>
      </c>
      <c r="BP6" s="2">
        <f>[1]Nov!$L$2</f>
        <v>0</v>
      </c>
      <c r="BQ6" s="2">
        <f>[1]Nov!$I$2</f>
        <v>0</v>
      </c>
      <c r="BR6" s="2">
        <f>[4]Nov!$I$2</f>
        <v>0</v>
      </c>
      <c r="BS6" s="2">
        <f>[6]Nov!$K$2</f>
        <v>0</v>
      </c>
      <c r="BT6" s="2">
        <f>[1]Nov!$M$2</f>
        <v>0</v>
      </c>
      <c r="BU6" s="2">
        <f>[18]Nov!$E$1</f>
        <v>0</v>
      </c>
      <c r="BV6" s="1">
        <f>[1]Nov!$F$2</f>
        <v>0</v>
      </c>
      <c r="BW6" s="2">
        <f>[8]Nov!$E$2</f>
        <v>0</v>
      </c>
      <c r="BX6" s="2">
        <f>[8]Nov!$F$2</f>
        <v>0</v>
      </c>
      <c r="BY6" s="2">
        <f>[8]Nov!$G$2</f>
        <v>0</v>
      </c>
      <c r="BZ6" s="2">
        <f>[8]Nov!$H$2</f>
        <v>0</v>
      </c>
      <c r="CA6" s="2">
        <f>[8]Nov!$I$2</f>
        <v>0</v>
      </c>
      <c r="CB6" s="2">
        <f>[8]Nov!$K$2</f>
        <v>0</v>
      </c>
      <c r="CC6" s="2">
        <f>[19]Nov!$E$1</f>
        <v>0</v>
      </c>
      <c r="CD6" s="2">
        <f>[5]Nov!$N$2</f>
        <v>0</v>
      </c>
      <c r="CE6" s="2">
        <f>[20]Nov!$E$1</f>
        <v>0</v>
      </c>
      <c r="CF6" s="2">
        <f>[4]Nov!$E$2</f>
        <v>0</v>
      </c>
      <c r="CG6" s="2">
        <f>[2]Nov!$V$2</f>
        <v>0</v>
      </c>
      <c r="CH6" s="2">
        <f>[4]Nov!$J$2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[21]Nov!$B$13</f>
        <v>0</v>
      </c>
      <c r="D7" s="2">
        <f>[22]Nov!$B$13</f>
        <v>0</v>
      </c>
      <c r="E7" s="2">
        <f>[23]Nov!$B$13</f>
        <v>0</v>
      </c>
      <c r="F7" s="2">
        <f>[24]Nov!$B$13</f>
        <v>0</v>
      </c>
      <c r="G7" s="1">
        <f>[25]Nov!$B$13</f>
        <v>0</v>
      </c>
      <c r="H7" s="1">
        <f>[26]Nov!$B$13</f>
        <v>0</v>
      </c>
      <c r="I7" s="1">
        <f>[27]Nov!$B$13</f>
        <v>0</v>
      </c>
      <c r="J7" s="1">
        <f>[28]Nov!$B$13</f>
        <v>0</v>
      </c>
      <c r="K7" s="1">
        <f>[29]Nov!$B$13</f>
        <v>0</v>
      </c>
      <c r="L7" s="1">
        <f>[30]Nov!$B$13</f>
        <v>0</v>
      </c>
      <c r="M7" s="2">
        <f>[31]Nov!$B$13</f>
        <v>0</v>
      </c>
      <c r="N7" s="2">
        <f>[32]Nov!$B$13</f>
        <v>0</v>
      </c>
      <c r="O7" s="2">
        <f>[33]Nov!$B$13</f>
        <v>0</v>
      </c>
      <c r="P7" s="2">
        <f>[34]Nov!$B$13</f>
        <v>0</v>
      </c>
      <c r="Q7" s="2">
        <f>[35]Nov!$B$13</f>
        <v>0</v>
      </c>
      <c r="R7" s="2">
        <f>[36]Nov!$B$13</f>
        <v>0</v>
      </c>
      <c r="S7" s="1">
        <f>[37]Nov!$B$13</f>
        <v>0</v>
      </c>
      <c r="T7" s="2">
        <f>[38]Nov!$B$13</f>
        <v>0</v>
      </c>
      <c r="U7" s="2">
        <f>[39]Nov!$B$13</f>
        <v>0</v>
      </c>
      <c r="V7" s="2">
        <f>[40]Nov!$B$13</f>
        <v>0</v>
      </c>
      <c r="W7" s="2">
        <f>[41]Nov!$B$13</f>
        <v>0</v>
      </c>
      <c r="X7" s="2">
        <f>[42]Nov!$B$13</f>
        <v>0</v>
      </c>
      <c r="Y7" s="2">
        <f>[43]Nov!$B$13</f>
        <v>0</v>
      </c>
      <c r="Z7" s="2">
        <f>[44]Nov!$B$13</f>
        <v>0</v>
      </c>
      <c r="AA7" s="2">
        <f>[45]Nov!$B$13</f>
        <v>0</v>
      </c>
      <c r="AB7" s="2">
        <f>[46]Nov!$B$13</f>
        <v>0</v>
      </c>
      <c r="AC7" s="2">
        <f>[47]Nov!$B$13</f>
        <v>0</v>
      </c>
      <c r="AD7" s="2">
        <f>[48]Nov!$B$13</f>
        <v>0</v>
      </c>
      <c r="AE7" s="2">
        <f>[49]Nov!$B$13</f>
        <v>0</v>
      </c>
      <c r="AF7" s="2">
        <f>[50]Nov!$B$13</f>
        <v>0</v>
      </c>
      <c r="AG7" s="2">
        <f>[51]Nov!$B$13</f>
        <v>0</v>
      </c>
      <c r="AH7" s="2">
        <f>[52]Nov!$B$13</f>
        <v>0</v>
      </c>
      <c r="AI7" s="2">
        <f>[53]Nov!$B$13</f>
        <v>0</v>
      </c>
      <c r="AJ7" s="2">
        <f>[54]Nov!$B$13</f>
        <v>0</v>
      </c>
      <c r="AK7" s="2">
        <f>[55]Nov!$B$13</f>
        <v>0</v>
      </c>
      <c r="AL7" s="2">
        <f>[56]Nov!$B$13</f>
        <v>0</v>
      </c>
      <c r="AM7" s="2">
        <f>[57]Nov!$B$13</f>
        <v>0</v>
      </c>
      <c r="AN7" s="2">
        <f>[58]Nov!$B$13</f>
        <v>0</v>
      </c>
      <c r="AO7" s="2">
        <f>[59]Nov!$B$13</f>
        <v>0</v>
      </c>
      <c r="AP7" s="2">
        <f>[60]Nov!$B$13</f>
        <v>0</v>
      </c>
      <c r="AQ7" s="2">
        <f>[61]Nov!$B$13</f>
        <v>0</v>
      </c>
      <c r="AR7" s="2">
        <f>[62]Nov!$B$13</f>
        <v>0</v>
      </c>
      <c r="AS7" s="2">
        <f>[63]Nov!$B$13</f>
        <v>0</v>
      </c>
      <c r="AT7" s="2">
        <f>[64]Nov!$B$13</f>
        <v>0</v>
      </c>
      <c r="AU7" s="2">
        <f>[65]Nov!$B$13</f>
        <v>0</v>
      </c>
      <c r="AV7" s="2">
        <f>[66]Nov!$B$13</f>
        <v>0</v>
      </c>
      <c r="AW7" s="2">
        <f>[67]Nov!$B$13</f>
        <v>0</v>
      </c>
      <c r="AX7" s="2">
        <f>[68]Nov!$B$13</f>
        <v>0</v>
      </c>
      <c r="AY7" s="2">
        <f>[69]Nov!$B$13</f>
        <v>0</v>
      </c>
      <c r="AZ7" s="2">
        <f>[70]Nov!$B$13</f>
        <v>0</v>
      </c>
      <c r="BA7" s="2">
        <f>[71]Nov!$B$13</f>
        <v>0</v>
      </c>
      <c r="BB7" s="2">
        <f>[72]Nov!$B$13</f>
        <v>0</v>
      </c>
      <c r="BC7" s="2">
        <f>[73]Nov!$B$13</f>
        <v>0</v>
      </c>
      <c r="BD7" s="2">
        <f>[74]Nov!$B$13</f>
        <v>0</v>
      </c>
      <c r="BE7" s="2">
        <f>[75]Nov!$B$13</f>
        <v>0</v>
      </c>
      <c r="BF7" s="2">
        <f>[76]Nov!$B$13</f>
        <v>0</v>
      </c>
      <c r="BG7" s="2">
        <f>[77]Nov!$B$13</f>
        <v>0</v>
      </c>
      <c r="BH7" s="2">
        <f>[78]Nov!$B$13</f>
        <v>0</v>
      </c>
      <c r="BI7" s="2">
        <f>[79]Nov!$B$13</f>
        <v>0</v>
      </c>
      <c r="BJ7" s="2">
        <f>[80]Nov!$B$13</f>
        <v>0</v>
      </c>
      <c r="BK7" s="2">
        <f>[81]Nov!$B$13</f>
        <v>0</v>
      </c>
      <c r="BL7" s="2">
        <f>[82]Nov!$B$13</f>
        <v>0</v>
      </c>
      <c r="BM7" s="2">
        <f>[83]Nov!$B$13</f>
        <v>0</v>
      </c>
      <c r="BN7" s="2">
        <f>[84]Nov!$B$13</f>
        <v>0</v>
      </c>
      <c r="BO7" s="2">
        <f>[85]Nov!$B$13</f>
        <v>0</v>
      </c>
      <c r="BP7" s="2">
        <f>[86]Nov!$B$13</f>
        <v>0</v>
      </c>
      <c r="BQ7" s="2">
        <f>[87]Nov!$B$13</f>
        <v>0</v>
      </c>
      <c r="BR7" s="2">
        <f>[88]Nov!$B$13</f>
        <v>0</v>
      </c>
      <c r="BS7" s="2">
        <f>[89]Nov!$B$13</f>
        <v>0</v>
      </c>
      <c r="BT7" s="2">
        <f>[90]Nov!$B$13</f>
        <v>0</v>
      </c>
      <c r="BU7" s="2">
        <f>[91]Nov!$B$13</f>
        <v>0</v>
      </c>
      <c r="BV7" s="1">
        <f>[92]Nov!$B$13</f>
        <v>0</v>
      </c>
      <c r="BW7" s="2">
        <f>[93]Nov!$B$13</f>
        <v>0</v>
      </c>
      <c r="BX7" s="2">
        <f>[94]Nov!$B$13</f>
        <v>0</v>
      </c>
      <c r="BY7" s="2">
        <f>[95]Nov!$B$13</f>
        <v>0</v>
      </c>
      <c r="BZ7" s="2">
        <f>[96]Nov!$B$13</f>
        <v>0</v>
      </c>
      <c r="CA7" s="2">
        <f>[97]Nov!$B$13</f>
        <v>0</v>
      </c>
      <c r="CB7" s="2">
        <f>[98]Nov!$B$13</f>
        <v>0</v>
      </c>
      <c r="CC7" s="2">
        <f>[99]Nov!$B$13</f>
        <v>0</v>
      </c>
      <c r="CD7" s="2">
        <f>[100]Nov!$B$13</f>
        <v>0</v>
      </c>
      <c r="CE7" s="2">
        <f>[101]Nov!$B$13</f>
        <v>0</v>
      </c>
      <c r="CF7" s="2">
        <f>[102]Nov!$B$13</f>
        <v>0</v>
      </c>
      <c r="CG7" s="2">
        <f>[103]Nov!$B$13</f>
        <v>0</v>
      </c>
      <c r="CH7" s="2">
        <f>[104]Nov!$B$13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[21]Nov!$B$14</f>
        <v>0</v>
      </c>
      <c r="D8" s="2">
        <f>[22]Nov!$B$14</f>
        <v>0</v>
      </c>
      <c r="E8" s="1">
        <f>[23]Nov!$B$14</f>
        <v>0</v>
      </c>
      <c r="F8" s="1">
        <f>[24]Nov!$B$14</f>
        <v>0</v>
      </c>
      <c r="G8" s="1">
        <f>[25]Nov!$B$14</f>
        <v>0</v>
      </c>
      <c r="H8" s="1">
        <f>[26]Nov!$B$14</f>
        <v>0</v>
      </c>
      <c r="I8" s="1">
        <f>[27]Nov!$B$14</f>
        <v>0</v>
      </c>
      <c r="J8" s="1">
        <f>[28]Nov!$B$14</f>
        <v>0</v>
      </c>
      <c r="K8" s="1">
        <f>[29]Nov!$B$14</f>
        <v>0</v>
      </c>
      <c r="L8" s="1">
        <f>[30]Nov!$B$14</f>
        <v>0</v>
      </c>
      <c r="M8" s="2">
        <f>[31]Nov!$B$14</f>
        <v>0</v>
      </c>
      <c r="N8" s="2">
        <f>[32]Nov!$B$14</f>
        <v>0</v>
      </c>
      <c r="O8" s="2">
        <f>[33]Nov!$B$14</f>
        <v>0</v>
      </c>
      <c r="P8" s="2">
        <f>[34]Nov!$B$14</f>
        <v>0</v>
      </c>
      <c r="Q8" s="2">
        <f>[35]Nov!$B$14</f>
        <v>0</v>
      </c>
      <c r="R8" s="2">
        <f>[36]Nov!$B$14</f>
        <v>0</v>
      </c>
      <c r="S8" s="1">
        <f>[37]Nov!$B$14</f>
        <v>0</v>
      </c>
      <c r="T8" s="2">
        <f>[38]Nov!$B$14</f>
        <v>0</v>
      </c>
      <c r="U8" s="2">
        <f>[39]Nov!$B$14</f>
        <v>0</v>
      </c>
      <c r="V8" s="2">
        <f>[40]Nov!$B$14</f>
        <v>0</v>
      </c>
      <c r="W8" s="2">
        <f>[41]Nov!$B$14</f>
        <v>0</v>
      </c>
      <c r="X8" s="2">
        <f>[42]Nov!$B$14</f>
        <v>0</v>
      </c>
      <c r="Y8" s="2">
        <f>[43]Nov!$B$14</f>
        <v>0</v>
      </c>
      <c r="Z8" s="2">
        <f>[44]Nov!$B$14</f>
        <v>0</v>
      </c>
      <c r="AA8" s="2">
        <f>[45]Nov!$B$14</f>
        <v>0</v>
      </c>
      <c r="AB8" s="2">
        <f>[46]Nov!$B$14</f>
        <v>0</v>
      </c>
      <c r="AC8" s="2">
        <f>[47]Nov!$B$14</f>
        <v>0</v>
      </c>
      <c r="AD8" s="2">
        <f>[48]Nov!$B$14</f>
        <v>0</v>
      </c>
      <c r="AE8" s="2">
        <f>[49]Nov!$B$14</f>
        <v>0</v>
      </c>
      <c r="AF8" s="2">
        <f>[50]Nov!$B$14</f>
        <v>0</v>
      </c>
      <c r="AG8" s="2">
        <f>[51]Nov!$B$14</f>
        <v>0</v>
      </c>
      <c r="AH8" s="2">
        <f>[52]Nov!$B$14</f>
        <v>0</v>
      </c>
      <c r="AI8" s="2">
        <f>[53]Nov!$B$14</f>
        <v>0</v>
      </c>
      <c r="AJ8" s="2">
        <f>[54]Nov!$B$14</f>
        <v>0</v>
      </c>
      <c r="AK8" s="2">
        <f>[55]Nov!$B$14</f>
        <v>0</v>
      </c>
      <c r="AL8" s="2">
        <f>[56]Nov!$B$14</f>
        <v>0</v>
      </c>
      <c r="AM8" s="2">
        <f>[57]Nov!$B$14</f>
        <v>0</v>
      </c>
      <c r="AN8" s="2">
        <f>[58]Nov!$B$14</f>
        <v>0</v>
      </c>
      <c r="AO8" s="2">
        <f>[59]Nov!$B$14</f>
        <v>0</v>
      </c>
      <c r="AP8" s="2">
        <f>[60]Nov!$B$14</f>
        <v>0</v>
      </c>
      <c r="AQ8" s="2">
        <f>[61]Nov!$B$14</f>
        <v>0</v>
      </c>
      <c r="AR8" s="2">
        <f>[62]Nov!$B$14</f>
        <v>0</v>
      </c>
      <c r="AS8" s="2">
        <f>[63]Nov!$B$14</f>
        <v>0</v>
      </c>
      <c r="AT8" s="2">
        <f>[64]Nov!$B$14</f>
        <v>0</v>
      </c>
      <c r="AU8" s="2">
        <f>[65]Nov!$B$14</f>
        <v>0</v>
      </c>
      <c r="AV8" s="2">
        <f>[66]Nov!$B$14</f>
        <v>0</v>
      </c>
      <c r="AW8" s="2">
        <f>[67]Nov!$B$14</f>
        <v>0</v>
      </c>
      <c r="AX8" s="2">
        <f>[68]Nov!$B$14</f>
        <v>0</v>
      </c>
      <c r="AY8" s="2">
        <f>[69]Nov!$B$14</f>
        <v>0</v>
      </c>
      <c r="AZ8" s="2">
        <f>[70]Nov!$B$14</f>
        <v>0</v>
      </c>
      <c r="BA8" s="2">
        <f>[71]Nov!$B$14</f>
        <v>0</v>
      </c>
      <c r="BB8" s="2">
        <f>[72]Nov!$B$14</f>
        <v>0</v>
      </c>
      <c r="BC8" s="2">
        <f>[73]Nov!$B$14</f>
        <v>0</v>
      </c>
      <c r="BD8" s="2">
        <f>[74]Nov!$B$14</f>
        <v>0</v>
      </c>
      <c r="BE8" s="2">
        <f>[75]Nov!$B$14</f>
        <v>0</v>
      </c>
      <c r="BF8" s="2">
        <f>[76]Nov!$B$14</f>
        <v>0</v>
      </c>
      <c r="BG8" s="2">
        <f>[77]Nov!$B$14</f>
        <v>0</v>
      </c>
      <c r="BH8" s="2">
        <f>[78]Nov!$B$14</f>
        <v>0</v>
      </c>
      <c r="BI8" s="2">
        <f>[79]Nov!$B$14</f>
        <v>0</v>
      </c>
      <c r="BJ8" s="2">
        <f>[80]Nov!$B$14</f>
        <v>0</v>
      </c>
      <c r="BK8" s="2">
        <f>[81]Nov!$B$14</f>
        <v>0</v>
      </c>
      <c r="BL8" s="2">
        <f>[82]Nov!$B$14</f>
        <v>0</v>
      </c>
      <c r="BM8" s="2">
        <f>[83]Nov!$B$14</f>
        <v>0</v>
      </c>
      <c r="BN8" s="2">
        <f>[84]Nov!$B$14</f>
        <v>0</v>
      </c>
      <c r="BO8" s="2">
        <f>[85]Nov!$B$14</f>
        <v>0</v>
      </c>
      <c r="BP8" s="2">
        <f>[86]Nov!$B$14</f>
        <v>0</v>
      </c>
      <c r="BQ8" s="2">
        <f>[87]Nov!$B$14</f>
        <v>0</v>
      </c>
      <c r="BR8" s="2">
        <f>[88]Nov!$B$14</f>
        <v>0</v>
      </c>
      <c r="BS8" s="2">
        <f>[89]Nov!$B$14</f>
        <v>0</v>
      </c>
      <c r="BT8" s="2">
        <f>[90]Nov!$B$14</f>
        <v>0</v>
      </c>
      <c r="BU8" s="2">
        <f>[91]Nov!$B$14</f>
        <v>0</v>
      </c>
      <c r="BV8" s="1">
        <f>[92]Nov!$B$14</f>
        <v>0</v>
      </c>
      <c r="BW8" s="2">
        <f>[93]Nov!$B$14</f>
        <v>0</v>
      </c>
      <c r="BX8" s="2">
        <f>[94]Nov!$B$14</f>
        <v>0</v>
      </c>
      <c r="BY8" s="2">
        <f>[95]Nov!$B$14</f>
        <v>0</v>
      </c>
      <c r="BZ8" s="2">
        <f>[96]Nov!$B$14</f>
        <v>0</v>
      </c>
      <c r="CA8" s="2">
        <f>[97]Nov!$B$14</f>
        <v>0</v>
      </c>
      <c r="CB8" s="2">
        <f>[98]Nov!$B$14</f>
        <v>0</v>
      </c>
      <c r="CC8" s="2">
        <f>[99]Nov!$B$14</f>
        <v>0</v>
      </c>
      <c r="CD8" s="2">
        <f>[100]Nov!$B$14</f>
        <v>0</v>
      </c>
      <c r="CE8" s="2">
        <f>[101]Nov!$B$14</f>
        <v>0</v>
      </c>
      <c r="CF8" s="2">
        <f>[102]Nov!$B$14</f>
        <v>0</v>
      </c>
      <c r="CG8" s="2">
        <f>[103]Nov!$B$14</f>
        <v>0</v>
      </c>
      <c r="CH8" s="2">
        <f>[104]Nov!$B$14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AT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>SUM(S5:S8)</f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ref="AN9:AO9" si="1">SUM(AN5:AN8)</f>
        <v>0</v>
      </c>
      <c r="AO9" s="1">
        <f t="shared" si="1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ref="AU9:BA9" si="2">SUM(AU5:AU8)</f>
        <v>0</v>
      </c>
      <c r="AV9" s="1">
        <f t="shared" si="2"/>
        <v>0</v>
      </c>
      <c r="AW9" s="1">
        <f t="shared" si="2"/>
        <v>0</v>
      </c>
      <c r="AX9" s="1">
        <f t="shared" si="2"/>
        <v>0</v>
      </c>
      <c r="AY9" s="1">
        <f t="shared" si="2"/>
        <v>0</v>
      </c>
      <c r="AZ9" s="1">
        <f t="shared" si="2"/>
        <v>0</v>
      </c>
      <c r="BA9" s="1">
        <f t="shared" si="2"/>
        <v>0</v>
      </c>
      <c r="BB9" s="1">
        <f t="shared" ref="BB9:BG9" si="3">SUM(BB5:BB8)</f>
        <v>0</v>
      </c>
      <c r="BC9" s="1">
        <f t="shared" si="3"/>
        <v>0</v>
      </c>
      <c r="BD9" s="1">
        <f t="shared" ref="BD9" si="4">SUM(BD5:BD8)</f>
        <v>0</v>
      </c>
      <c r="BE9" s="1">
        <f t="shared" si="3"/>
        <v>0</v>
      </c>
      <c r="BF9" s="1">
        <f t="shared" si="3"/>
        <v>0</v>
      </c>
      <c r="BG9" s="1">
        <f t="shared" si="3"/>
        <v>0</v>
      </c>
      <c r="BH9" s="1">
        <f t="shared" ref="BH9:BM9" si="5">SUM(BH5:BH8)</f>
        <v>0</v>
      </c>
      <c r="BI9" s="1">
        <f t="shared" si="5"/>
        <v>0</v>
      </c>
      <c r="BJ9" s="1">
        <f t="shared" si="5"/>
        <v>0</v>
      </c>
      <c r="BK9" s="1">
        <f t="shared" si="5"/>
        <v>0</v>
      </c>
      <c r="BL9" s="1">
        <f t="shared" si="5"/>
        <v>0</v>
      </c>
      <c r="BM9" s="1">
        <f t="shared" si="5"/>
        <v>0</v>
      </c>
      <c r="BN9" s="1">
        <f t="shared" ref="BN9:CC9" si="6">SUM(BN5:BN8)</f>
        <v>0</v>
      </c>
      <c r="BO9" s="1">
        <f t="shared" si="6"/>
        <v>0</v>
      </c>
      <c r="BP9" s="1">
        <f t="shared" si="6"/>
        <v>0</v>
      </c>
      <c r="BQ9" s="1">
        <f>SUM(BQ5:BQ8)</f>
        <v>0</v>
      </c>
      <c r="BR9" s="1">
        <f t="shared" si="6"/>
        <v>0</v>
      </c>
      <c r="BS9" s="1">
        <f t="shared" si="6"/>
        <v>0</v>
      </c>
      <c r="BT9" s="1">
        <f t="shared" si="6"/>
        <v>0</v>
      </c>
      <c r="BU9" s="1">
        <f t="shared" ref="BU9" si="7">SUM(BU5:BU8)</f>
        <v>0</v>
      </c>
      <c r="BV9" s="1">
        <f t="shared" si="6"/>
        <v>0</v>
      </c>
      <c r="BW9" s="1">
        <f t="shared" si="6"/>
        <v>0</v>
      </c>
      <c r="BX9" s="1">
        <f t="shared" si="6"/>
        <v>0</v>
      </c>
      <c r="BY9" s="1">
        <f t="shared" si="6"/>
        <v>0</v>
      </c>
      <c r="BZ9" s="1">
        <f t="shared" si="6"/>
        <v>0</v>
      </c>
      <c r="CA9" s="1">
        <f t="shared" si="6"/>
        <v>0</v>
      </c>
      <c r="CB9" s="1">
        <f t="shared" si="6"/>
        <v>0</v>
      </c>
      <c r="CC9" s="1">
        <f t="shared" si="6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[21]Nov!$B$15</f>
        <v>0</v>
      </c>
      <c r="D11" s="2">
        <f>[22]Nov!$B$15</f>
        <v>0</v>
      </c>
      <c r="E11" s="2">
        <f>[23]Nov!$B$15</f>
        <v>0</v>
      </c>
      <c r="F11" s="2">
        <f>[24]Nov!$B$15</f>
        <v>0</v>
      </c>
      <c r="G11" s="2">
        <f>[25]Nov!$B$15</f>
        <v>0</v>
      </c>
      <c r="H11" s="2">
        <f>[26]Nov!$B$15</f>
        <v>0</v>
      </c>
      <c r="I11" s="2">
        <f>[27]Nov!$B$15</f>
        <v>0</v>
      </c>
      <c r="J11" s="1">
        <f>[28]Nov!$B$15</f>
        <v>0</v>
      </c>
      <c r="K11" s="1">
        <f>[29]Nov!$B$15</f>
        <v>0</v>
      </c>
      <c r="L11" s="1">
        <f>[30]Nov!$B$15</f>
        <v>0</v>
      </c>
      <c r="M11" s="2">
        <f>[31]Nov!$B$15</f>
        <v>0</v>
      </c>
      <c r="N11" s="2">
        <f>[32]Nov!$B$15</f>
        <v>0</v>
      </c>
      <c r="O11" s="2">
        <f>[33]Nov!$B$15</f>
        <v>0</v>
      </c>
      <c r="P11" s="2">
        <f>[34]Nov!$B$15</f>
        <v>0</v>
      </c>
      <c r="Q11" s="2">
        <f>[35]Nov!$B$15</f>
        <v>0</v>
      </c>
      <c r="R11" s="2">
        <f>[36]Nov!$B$15</f>
        <v>0</v>
      </c>
      <c r="S11" s="1">
        <f>[37]Nov!$B$15</f>
        <v>0</v>
      </c>
      <c r="T11" s="2">
        <f>[38]Nov!$B$15</f>
        <v>0</v>
      </c>
      <c r="U11" s="2">
        <f>[39]Nov!$B$15</f>
        <v>0</v>
      </c>
      <c r="V11" s="2">
        <f>[40]Nov!$B$15</f>
        <v>0</v>
      </c>
      <c r="W11" s="2">
        <f>[41]Nov!$B$15</f>
        <v>0</v>
      </c>
      <c r="X11" s="2">
        <f>[42]Nov!$B$15</f>
        <v>0</v>
      </c>
      <c r="Y11" s="2">
        <f>[43]Nov!$B$15</f>
        <v>0</v>
      </c>
      <c r="Z11" s="2">
        <f>[44]Nov!$B$15</f>
        <v>0</v>
      </c>
      <c r="AA11" s="2">
        <f>[45]Nov!$B$15</f>
        <v>0</v>
      </c>
      <c r="AB11" s="2">
        <f>[46]Nov!$B$15</f>
        <v>0</v>
      </c>
      <c r="AC11" s="2">
        <f>[47]Nov!$B$15</f>
        <v>0</v>
      </c>
      <c r="AD11" s="2">
        <f>[48]Nov!$B$15</f>
        <v>0</v>
      </c>
      <c r="AE11" s="2">
        <f>[49]Nov!$B$15</f>
        <v>0</v>
      </c>
      <c r="AF11" s="2">
        <f>[50]Nov!$B$15</f>
        <v>0</v>
      </c>
      <c r="AG11" s="2">
        <f>[51]Nov!$B$15</f>
        <v>0</v>
      </c>
      <c r="AH11" s="2">
        <f>[52]Nov!$B$15</f>
        <v>0</v>
      </c>
      <c r="AI11" s="2">
        <f>[53]Nov!$B$15</f>
        <v>0</v>
      </c>
      <c r="AJ11" s="2">
        <f>[54]Nov!$B$15</f>
        <v>0</v>
      </c>
      <c r="AK11" s="2">
        <f>[55]Nov!$B$15</f>
        <v>0</v>
      </c>
      <c r="AL11" s="2">
        <f>[56]Nov!$B$15</f>
        <v>0</v>
      </c>
      <c r="AM11" s="2">
        <f>[57]Nov!$B$15</f>
        <v>0</v>
      </c>
      <c r="AN11" s="2">
        <f>[58]Nov!$B$15</f>
        <v>0</v>
      </c>
      <c r="AO11" s="2">
        <f>[59]Nov!$B$15</f>
        <v>0</v>
      </c>
      <c r="AP11" s="2">
        <f>[60]Nov!$B$15</f>
        <v>0</v>
      </c>
      <c r="AQ11" s="2">
        <f>[61]Nov!$B$15</f>
        <v>0</v>
      </c>
      <c r="AR11" s="2">
        <f>[62]Nov!$B$15</f>
        <v>0</v>
      </c>
      <c r="AS11" s="2">
        <f>[63]Nov!$B$15</f>
        <v>0</v>
      </c>
      <c r="AT11" s="2">
        <f>[64]Nov!$B$15</f>
        <v>0</v>
      </c>
      <c r="AU11" s="2">
        <f>[65]Nov!$B$15</f>
        <v>0</v>
      </c>
      <c r="AV11" s="2">
        <f>[66]Nov!$B$15</f>
        <v>0</v>
      </c>
      <c r="AW11" s="2">
        <f>[67]Nov!$B$15</f>
        <v>0</v>
      </c>
      <c r="AX11" s="2">
        <f>[68]Nov!$B$15</f>
        <v>0</v>
      </c>
      <c r="AY11" s="2">
        <f>[69]Nov!$B$15</f>
        <v>0</v>
      </c>
      <c r="AZ11" s="2">
        <f>[70]Nov!$B$15</f>
        <v>0</v>
      </c>
      <c r="BA11" s="2">
        <f>[71]Nov!$B$15</f>
        <v>0</v>
      </c>
      <c r="BB11" s="2">
        <f>[72]Nov!$B$15</f>
        <v>0</v>
      </c>
      <c r="BC11" s="2">
        <f>[73]Nov!$B$15</f>
        <v>0</v>
      </c>
      <c r="BD11" s="2">
        <f>[74]Nov!$B$15</f>
        <v>0</v>
      </c>
      <c r="BE11" s="2">
        <f>[75]Nov!$B$15</f>
        <v>0</v>
      </c>
      <c r="BF11" s="2">
        <f>[76]Nov!$B$15</f>
        <v>0</v>
      </c>
      <c r="BG11" s="2">
        <f>[77]Nov!$B$15</f>
        <v>0</v>
      </c>
      <c r="BH11" s="2">
        <f>[78]Nov!$B$15</f>
        <v>0</v>
      </c>
      <c r="BI11" s="2">
        <f>[79]Nov!$B$15</f>
        <v>0</v>
      </c>
      <c r="BJ11" s="2">
        <f>[80]Nov!$B$15</f>
        <v>0</v>
      </c>
      <c r="BK11" s="2">
        <f>[81]Nov!$B$15</f>
        <v>0</v>
      </c>
      <c r="BL11" s="2">
        <f>[82]Nov!$B$15</f>
        <v>0</v>
      </c>
      <c r="BM11" s="2">
        <f>[83]Nov!$B$15</f>
        <v>0</v>
      </c>
      <c r="BN11" s="2">
        <f>[84]Nov!$B$15</f>
        <v>0</v>
      </c>
      <c r="BO11" s="2">
        <f>[85]Nov!$B$15</f>
        <v>0</v>
      </c>
      <c r="BP11" s="2">
        <f>[86]Nov!$B$15</f>
        <v>0</v>
      </c>
      <c r="BQ11" s="2">
        <f>[87]Nov!$B$15</f>
        <v>0</v>
      </c>
      <c r="BR11" s="2">
        <f>[88]Nov!$B$15</f>
        <v>0</v>
      </c>
      <c r="BS11" s="2">
        <f>[89]Nov!$B$15</f>
        <v>0</v>
      </c>
      <c r="BT11" s="2">
        <f>[90]Nov!$B$15</f>
        <v>0</v>
      </c>
      <c r="BU11" s="2">
        <f>[91]Nov!$B$15</f>
        <v>0</v>
      </c>
      <c r="BV11" s="2">
        <f>[92]Nov!$B$15</f>
        <v>0</v>
      </c>
      <c r="BW11" s="2">
        <f>[93]Nov!$B$15</f>
        <v>0</v>
      </c>
      <c r="BX11" s="2">
        <f>[94]Nov!$B$15</f>
        <v>0</v>
      </c>
      <c r="BY11" s="2">
        <f>[95]Nov!$B$15</f>
        <v>0</v>
      </c>
      <c r="BZ11" s="2">
        <f>[96]Nov!$B$15</f>
        <v>0</v>
      </c>
      <c r="CA11" s="2">
        <f>[97]Nov!$B$15</f>
        <v>0</v>
      </c>
      <c r="CB11" s="2">
        <f>[98]Nov!$B$15</f>
        <v>0</v>
      </c>
      <c r="CC11" s="2">
        <f>[99]Nov!$B$15</f>
        <v>0</v>
      </c>
      <c r="CD11" s="2">
        <f>[100]Nov!$B$15</f>
        <v>0</v>
      </c>
      <c r="CE11" s="2">
        <f>[101]Nov!$B$15</f>
        <v>0</v>
      </c>
      <c r="CF11" s="2">
        <f>[102]Nov!$B$15</f>
        <v>0</v>
      </c>
      <c r="CG11" s="2">
        <f>[103]Nov!$B$15</f>
        <v>0</v>
      </c>
      <c r="CH11" s="2">
        <f>[104]Nov!$B$15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[21]Nov!$B$16</f>
        <v>0</v>
      </c>
      <c r="D12" s="2">
        <f>[22]Nov!$B$16</f>
        <v>0</v>
      </c>
      <c r="E12" s="2">
        <f>[23]Nov!$B$16</f>
        <v>0</v>
      </c>
      <c r="F12" s="2">
        <f>[24]Nov!$B$16</f>
        <v>0</v>
      </c>
      <c r="G12" s="2">
        <f>[25]Nov!$B$16</f>
        <v>0</v>
      </c>
      <c r="H12" s="2">
        <f>[26]Nov!$B$16</f>
        <v>0</v>
      </c>
      <c r="I12" s="2">
        <f>[27]Nov!$B$16</f>
        <v>0</v>
      </c>
      <c r="J12" s="2">
        <f>[28]Nov!$B$16</f>
        <v>0</v>
      </c>
      <c r="K12" s="2">
        <f>[29]Nov!$B$16</f>
        <v>0</v>
      </c>
      <c r="L12" s="2">
        <f>[30]Nov!$B$16</f>
        <v>0</v>
      </c>
      <c r="M12" s="2">
        <f>[31]Nov!$B$16</f>
        <v>0</v>
      </c>
      <c r="N12" s="2">
        <f>[32]Nov!$B$16</f>
        <v>0</v>
      </c>
      <c r="O12" s="2">
        <f>[33]Nov!$B$16</f>
        <v>0</v>
      </c>
      <c r="P12" s="2">
        <f>[34]Nov!$B$16</f>
        <v>0</v>
      </c>
      <c r="Q12" s="2">
        <f>[35]Nov!$B$16</f>
        <v>0</v>
      </c>
      <c r="R12" s="2">
        <f>[36]Nov!$B$16</f>
        <v>0</v>
      </c>
      <c r="S12" s="1">
        <f>[37]Nov!$B$16</f>
        <v>0</v>
      </c>
      <c r="T12" s="2">
        <f>[38]Nov!$B$16</f>
        <v>0</v>
      </c>
      <c r="U12" s="2">
        <f>[39]Nov!$B$16</f>
        <v>0</v>
      </c>
      <c r="V12" s="2">
        <f>[40]Nov!$B$16</f>
        <v>0</v>
      </c>
      <c r="W12" s="2">
        <f>[41]Nov!$B$16</f>
        <v>0</v>
      </c>
      <c r="X12" s="2">
        <f>[42]Nov!$B$16</f>
        <v>0</v>
      </c>
      <c r="Y12" s="2">
        <f>[43]Nov!$B$16</f>
        <v>0</v>
      </c>
      <c r="Z12" s="2">
        <f>[44]Nov!$B$16</f>
        <v>0</v>
      </c>
      <c r="AA12" s="2">
        <f>[45]Nov!$B$16</f>
        <v>0</v>
      </c>
      <c r="AB12" s="2">
        <f>[46]Nov!$B$16</f>
        <v>0</v>
      </c>
      <c r="AC12" s="2">
        <f>[47]Nov!$B$16</f>
        <v>0</v>
      </c>
      <c r="AD12" s="2">
        <f>[48]Nov!$B$16</f>
        <v>0</v>
      </c>
      <c r="AE12" s="2">
        <f>[49]Nov!$B$16</f>
        <v>0</v>
      </c>
      <c r="AF12" s="2">
        <f>[50]Nov!$B$16</f>
        <v>0</v>
      </c>
      <c r="AG12" s="2">
        <f>[51]Nov!$B$16</f>
        <v>0</v>
      </c>
      <c r="AH12" s="2">
        <f>[52]Nov!$B$16</f>
        <v>0</v>
      </c>
      <c r="AI12" s="2">
        <f>[53]Nov!$B$16</f>
        <v>0</v>
      </c>
      <c r="AJ12" s="2">
        <f>[54]Nov!$B$16</f>
        <v>0</v>
      </c>
      <c r="AK12" s="2">
        <f>[55]Nov!$B$16</f>
        <v>0</v>
      </c>
      <c r="AL12" s="2">
        <f>[56]Nov!$B$16</f>
        <v>0</v>
      </c>
      <c r="AM12" s="2">
        <f>[57]Nov!$B$16</f>
        <v>0</v>
      </c>
      <c r="AN12" s="2">
        <f>[58]Nov!$B$16</f>
        <v>0</v>
      </c>
      <c r="AO12" s="2">
        <f>[59]Nov!$B$16</f>
        <v>0</v>
      </c>
      <c r="AP12" s="2">
        <f>[60]Nov!$B$16</f>
        <v>0</v>
      </c>
      <c r="AQ12" s="2">
        <f>[61]Nov!$B$16</f>
        <v>0</v>
      </c>
      <c r="AR12" s="2">
        <f>[62]Nov!$B$16</f>
        <v>0</v>
      </c>
      <c r="AS12" s="2">
        <f>[63]Nov!$B$16</f>
        <v>0</v>
      </c>
      <c r="AT12" s="2">
        <f>[64]Nov!$B$16</f>
        <v>0</v>
      </c>
      <c r="AU12" s="2">
        <f>[65]Nov!$B$16</f>
        <v>0</v>
      </c>
      <c r="AV12" s="2">
        <f>[66]Nov!$B$16</f>
        <v>0</v>
      </c>
      <c r="AW12" s="2">
        <f>[67]Nov!$B$16</f>
        <v>0</v>
      </c>
      <c r="AX12" s="2">
        <f>[68]Nov!$B$16</f>
        <v>0</v>
      </c>
      <c r="AY12" s="2">
        <f>[69]Nov!$B$16</f>
        <v>0</v>
      </c>
      <c r="AZ12" s="2">
        <f>[70]Nov!$B$16</f>
        <v>0</v>
      </c>
      <c r="BA12" s="2">
        <f>[71]Nov!$B$16</f>
        <v>0</v>
      </c>
      <c r="BB12" s="2">
        <f>[72]Nov!$B$16</f>
        <v>0</v>
      </c>
      <c r="BC12" s="2">
        <f>[73]Nov!$B$16</f>
        <v>0</v>
      </c>
      <c r="BD12" s="2">
        <f>[74]Nov!$B$16</f>
        <v>0</v>
      </c>
      <c r="BE12" s="2">
        <f>[75]Nov!$B$16</f>
        <v>0</v>
      </c>
      <c r="BF12" s="2">
        <f>[76]Nov!$B$16</f>
        <v>0</v>
      </c>
      <c r="BG12" s="2">
        <f>[77]Nov!$B$16</f>
        <v>0</v>
      </c>
      <c r="BH12" s="2">
        <f>[78]Nov!$B$16</f>
        <v>0</v>
      </c>
      <c r="BI12" s="2">
        <f>[79]Nov!$B$16</f>
        <v>0</v>
      </c>
      <c r="BJ12" s="2">
        <f>[80]Nov!$B$16</f>
        <v>0</v>
      </c>
      <c r="BK12" s="2">
        <f>[81]Nov!$B$16</f>
        <v>0</v>
      </c>
      <c r="BL12" s="2">
        <f>[82]Nov!$B$16</f>
        <v>0</v>
      </c>
      <c r="BM12" s="2">
        <f>[83]Nov!$B$16</f>
        <v>0</v>
      </c>
      <c r="BN12" s="2">
        <f>[84]Nov!$B$16</f>
        <v>0</v>
      </c>
      <c r="BO12" s="2">
        <f>[85]Nov!$B$16</f>
        <v>0</v>
      </c>
      <c r="BP12" s="2">
        <f>[86]Nov!$B$16</f>
        <v>0</v>
      </c>
      <c r="BQ12" s="2">
        <f>[87]Nov!$B$16</f>
        <v>0</v>
      </c>
      <c r="BR12" s="2">
        <f>[88]Nov!$B$16</f>
        <v>0</v>
      </c>
      <c r="BS12" s="2">
        <f>[89]Nov!$B$16</f>
        <v>0</v>
      </c>
      <c r="BT12" s="2">
        <f>[90]Nov!$B$16</f>
        <v>0</v>
      </c>
      <c r="BU12" s="2">
        <f>[91]Nov!$B$16</f>
        <v>0</v>
      </c>
      <c r="BV12" s="2">
        <f>[92]Nov!$B$16</f>
        <v>0</v>
      </c>
      <c r="BW12" s="2">
        <f>[93]Nov!$B$16</f>
        <v>0</v>
      </c>
      <c r="BX12" s="2">
        <f>[94]Nov!$B$16</f>
        <v>0</v>
      </c>
      <c r="BY12" s="2">
        <f>[95]Nov!$B$16</f>
        <v>0</v>
      </c>
      <c r="BZ12" s="2">
        <f>[96]Nov!$B$16</f>
        <v>0</v>
      </c>
      <c r="CA12" s="2">
        <f>[97]Nov!$B$16</f>
        <v>0</v>
      </c>
      <c r="CB12" s="2">
        <f>[98]Nov!$B$16</f>
        <v>0</v>
      </c>
      <c r="CC12" s="2">
        <f>[99]Nov!$B$16</f>
        <v>0</v>
      </c>
      <c r="CD12" s="2">
        <f>[100]Nov!$B$16</f>
        <v>0</v>
      </c>
      <c r="CE12" s="2">
        <f>[101]Nov!$B$16</f>
        <v>0</v>
      </c>
      <c r="CF12" s="2">
        <f>[102]Nov!$B$16</f>
        <v>0</v>
      </c>
      <c r="CG12" s="2">
        <f>[103]Nov!$B$16</f>
        <v>0</v>
      </c>
      <c r="CH12" s="2">
        <f>[104]Nov!$B$16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0</v>
      </c>
      <c r="H13" s="1">
        <f t="shared" si="8"/>
        <v>0</v>
      </c>
      <c r="I13" s="1">
        <f t="shared" si="8"/>
        <v>0</v>
      </c>
      <c r="J13" s="1">
        <f t="shared" si="8"/>
        <v>0</v>
      </c>
      <c r="K13" s="1">
        <f t="shared" si="8"/>
        <v>0</v>
      </c>
      <c r="L13" s="1">
        <f t="shared" si="8"/>
        <v>0</v>
      </c>
      <c r="M13" s="1">
        <f t="shared" si="8"/>
        <v>0</v>
      </c>
      <c r="N13" s="1">
        <f t="shared" si="8"/>
        <v>0</v>
      </c>
      <c r="O13" s="1">
        <f t="shared" si="8"/>
        <v>0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0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 t="shared" si="11"/>
        <v>0</v>
      </c>
      <c r="AN13" s="1">
        <f t="shared" ref="AN13:AO13" si="12">SUM(AN11:AN12)</f>
        <v>0</v>
      </c>
      <c r="AO13" s="1">
        <f t="shared" si="12"/>
        <v>0</v>
      </c>
      <c r="AP13" s="1">
        <f t="shared" si="11"/>
        <v>0</v>
      </c>
      <c r="AQ13" s="1">
        <f t="shared" si="11"/>
        <v>0</v>
      </c>
      <c r="AR13" s="1">
        <f t="shared" si="11"/>
        <v>0</v>
      </c>
      <c r="AS13" s="1">
        <f t="shared" si="11"/>
        <v>0</v>
      </c>
      <c r="AT13" s="1">
        <f t="shared" si="11"/>
        <v>0</v>
      </c>
      <c r="AU13" s="1">
        <f t="shared" ref="AU13:BA13" si="13">SUM(AU11:AU12)</f>
        <v>0</v>
      </c>
      <c r="AV13" s="1">
        <f t="shared" si="13"/>
        <v>0</v>
      </c>
      <c r="AW13" s="1">
        <f t="shared" si="13"/>
        <v>0</v>
      </c>
      <c r="AX13" s="1">
        <f t="shared" si="13"/>
        <v>0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0</v>
      </c>
      <c r="BH13" s="1">
        <f t="shared" ref="BH13:BM13" si="17">SUM(BH11:BH12)</f>
        <v>0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0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0</v>
      </c>
      <c r="BR13" s="1">
        <f t="shared" si="18"/>
        <v>0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0</v>
      </c>
      <c r="BW13" s="1">
        <f t="shared" si="18"/>
        <v>0</v>
      </c>
      <c r="BX13" s="1">
        <f t="shared" si="18"/>
        <v>0</v>
      </c>
      <c r="BY13" s="1">
        <f t="shared" si="18"/>
        <v>0</v>
      </c>
      <c r="BZ13" s="1">
        <f t="shared" si="18"/>
        <v>0</v>
      </c>
      <c r="CA13" s="1">
        <f t="shared" si="18"/>
        <v>0</v>
      </c>
      <c r="CB13" s="1">
        <f t="shared" si="18"/>
        <v>0</v>
      </c>
      <c r="CC13" s="1">
        <f t="shared" si="1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 t="shared" ref="C14:AB14" si="20">SUM(C9,C13)</f>
        <v>0</v>
      </c>
      <c r="D14" s="1">
        <f t="shared" ref="D14" si="21">SUM(D9,D13)</f>
        <v>0</v>
      </c>
      <c r="E14" s="1">
        <f t="shared" si="20"/>
        <v>0</v>
      </c>
      <c r="F14" s="1">
        <f t="shared" si="20"/>
        <v>0</v>
      </c>
      <c r="G14" s="1">
        <f t="shared" si="20"/>
        <v>0</v>
      </c>
      <c r="H14" s="1">
        <f t="shared" si="20"/>
        <v>0</v>
      </c>
      <c r="I14" s="1">
        <f t="shared" si="20"/>
        <v>0</v>
      </c>
      <c r="J14" s="1">
        <f t="shared" si="20"/>
        <v>0</v>
      </c>
      <c r="K14" s="1">
        <f t="shared" si="20"/>
        <v>0</v>
      </c>
      <c r="L14" s="1">
        <f t="shared" si="20"/>
        <v>0</v>
      </c>
      <c r="M14" s="1">
        <f t="shared" si="20"/>
        <v>0</v>
      </c>
      <c r="N14" s="1">
        <f t="shared" si="20"/>
        <v>0</v>
      </c>
      <c r="O14" s="1">
        <f t="shared" si="20"/>
        <v>0</v>
      </c>
      <c r="P14" s="1">
        <f t="shared" ref="P14" si="22">SUM(P9,P13)</f>
        <v>0</v>
      </c>
      <c r="Q14" s="1">
        <f t="shared" si="20"/>
        <v>0</v>
      </c>
      <c r="R14" s="1">
        <f t="shared" si="20"/>
        <v>0</v>
      </c>
      <c r="S14" s="1">
        <f>SUM(S9,S13)</f>
        <v>0</v>
      </c>
      <c r="T14" s="1">
        <f t="shared" si="20"/>
        <v>0</v>
      </c>
      <c r="U14" s="1">
        <f t="shared" si="20"/>
        <v>0</v>
      </c>
      <c r="V14" s="1">
        <f t="shared" si="20"/>
        <v>0</v>
      </c>
      <c r="W14" s="1">
        <f t="shared" si="20"/>
        <v>0</v>
      </c>
      <c r="X14" s="1">
        <f t="shared" si="20"/>
        <v>0</v>
      </c>
      <c r="Y14" s="1">
        <f t="shared" si="20"/>
        <v>0</v>
      </c>
      <c r="Z14" s="1">
        <f t="shared" ref="Z14" si="23">SUM(Z9,Z13)</f>
        <v>0</v>
      </c>
      <c r="AA14" s="1">
        <f t="shared" si="20"/>
        <v>0</v>
      </c>
      <c r="AB14" s="1">
        <f t="shared" si="20"/>
        <v>0</v>
      </c>
      <c r="AC14" s="1">
        <f>SUM(AC9,AC13)</f>
        <v>0</v>
      </c>
      <c r="AD14" s="1">
        <f>SUM(AD9,AD13)</f>
        <v>0</v>
      </c>
      <c r="AE14" s="1">
        <f>SUM(AE9,AE13)</f>
        <v>0</v>
      </c>
      <c r="AF14" s="1">
        <f>SUM(AF9,AF13)</f>
        <v>0</v>
      </c>
      <c r="AG14" s="1">
        <f t="shared" ref="AG14:AI14" si="24">SUM(AG9,AG13)</f>
        <v>0</v>
      </c>
      <c r="AH14" s="1">
        <f t="shared" si="24"/>
        <v>0</v>
      </c>
      <c r="AI14" s="1">
        <f t="shared" si="24"/>
        <v>0</v>
      </c>
      <c r="AJ14" s="1">
        <f t="shared" ref="AJ14:AP14" si="25">SUM(AJ9,AJ13)</f>
        <v>0</v>
      </c>
      <c r="AK14" s="1">
        <f t="shared" si="25"/>
        <v>0</v>
      </c>
      <c r="AL14" s="1">
        <f t="shared" si="25"/>
        <v>0</v>
      </c>
      <c r="AM14" s="1">
        <f t="shared" si="25"/>
        <v>0</v>
      </c>
      <c r="AN14" s="1">
        <f t="shared" si="25"/>
        <v>0</v>
      </c>
      <c r="AO14" s="1">
        <f t="shared" si="25"/>
        <v>0</v>
      </c>
      <c r="AP14" s="1">
        <f t="shared" si="25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BG14" si="26">SUM(AT9,AT13)</f>
        <v>0</v>
      </c>
      <c r="AU14" s="1">
        <f t="shared" si="26"/>
        <v>0</v>
      </c>
      <c r="AV14" s="1">
        <f t="shared" si="26"/>
        <v>0</v>
      </c>
      <c r="AW14" s="1">
        <f t="shared" si="26"/>
        <v>0</v>
      </c>
      <c r="AX14" s="1">
        <f t="shared" ref="AX14" si="27">SUM(AX9,AX13)</f>
        <v>0</v>
      </c>
      <c r="AY14" s="1">
        <f t="shared" si="26"/>
        <v>0</v>
      </c>
      <c r="AZ14" s="1">
        <f t="shared" si="26"/>
        <v>0</v>
      </c>
      <c r="BA14" s="1">
        <f t="shared" ref="BA14" si="28">SUM(BA9,BA13)</f>
        <v>0</v>
      </c>
      <c r="BB14" s="1">
        <f t="shared" si="26"/>
        <v>0</v>
      </c>
      <c r="BC14" s="1">
        <f t="shared" ref="BC14" si="29">SUM(BC9,BC13)</f>
        <v>0</v>
      </c>
      <c r="BD14" s="1">
        <f t="shared" ref="BD14" si="30">SUM(BD9,BD13)</f>
        <v>0</v>
      </c>
      <c r="BE14" s="1">
        <f t="shared" si="26"/>
        <v>0</v>
      </c>
      <c r="BF14" s="1">
        <f t="shared" si="26"/>
        <v>0</v>
      </c>
      <c r="BG14" s="1">
        <f t="shared" si="26"/>
        <v>0</v>
      </c>
      <c r="BH14" s="1">
        <f t="shared" ref="BH14:BM14" si="31">SUM(BH9,BH13)</f>
        <v>0</v>
      </c>
      <c r="BI14" s="1">
        <f t="shared" si="31"/>
        <v>0</v>
      </c>
      <c r="BJ14" s="1">
        <f t="shared" si="31"/>
        <v>0</v>
      </c>
      <c r="BK14" s="1">
        <f t="shared" si="31"/>
        <v>0</v>
      </c>
      <c r="BL14" s="1">
        <f t="shared" si="31"/>
        <v>0</v>
      </c>
      <c r="BM14" s="1">
        <f t="shared" si="31"/>
        <v>0</v>
      </c>
      <c r="BN14" s="1">
        <f t="shared" ref="BN14:CC14" si="32">SUM(BN9,BN13)</f>
        <v>0</v>
      </c>
      <c r="BO14" s="1">
        <f t="shared" si="32"/>
        <v>0</v>
      </c>
      <c r="BP14" s="1">
        <f t="shared" si="32"/>
        <v>0</v>
      </c>
      <c r="BQ14" s="1">
        <f>SUM(BQ9,BQ13)</f>
        <v>0</v>
      </c>
      <c r="BR14" s="1">
        <f t="shared" si="32"/>
        <v>0</v>
      </c>
      <c r="BS14" s="1">
        <f t="shared" si="32"/>
        <v>0</v>
      </c>
      <c r="BT14" s="1">
        <f t="shared" si="32"/>
        <v>0</v>
      </c>
      <c r="BU14" s="1">
        <f t="shared" ref="BU14" si="33">SUM(BU9,BU13)</f>
        <v>0</v>
      </c>
      <c r="BV14" s="1">
        <f t="shared" si="32"/>
        <v>0</v>
      </c>
      <c r="BW14" s="1">
        <f t="shared" si="32"/>
        <v>0</v>
      </c>
      <c r="BX14" s="1">
        <f t="shared" si="32"/>
        <v>0</v>
      </c>
      <c r="BY14" s="1">
        <f t="shared" si="32"/>
        <v>0</v>
      </c>
      <c r="BZ14" s="1">
        <f t="shared" si="32"/>
        <v>0</v>
      </c>
      <c r="CA14" s="1">
        <f t="shared" si="32"/>
        <v>0</v>
      </c>
      <c r="CB14" s="1">
        <f t="shared" si="32"/>
        <v>0</v>
      </c>
      <c r="CC14" s="1">
        <f t="shared" si="32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[1]Nov!$B$21</f>
        <v>0</v>
      </c>
      <c r="D18" s="1"/>
      <c r="E18" s="1">
        <f>[2]Nov!$B$27</f>
        <v>0</v>
      </c>
      <c r="F18" s="1">
        <f>[3]Nov!$B$19</f>
        <v>0</v>
      </c>
      <c r="G18" s="1">
        <f>[1]Nov!$B$24</f>
        <v>0</v>
      </c>
      <c r="H18" s="1"/>
      <c r="I18" s="1">
        <f>[4]Nov!$B$15</f>
        <v>0</v>
      </c>
      <c r="J18" s="1">
        <f>[2]Nov!$B$29</f>
        <v>0</v>
      </c>
      <c r="K18" s="1">
        <f>[5]Nov!$B$25</f>
        <v>0</v>
      </c>
      <c r="L18" s="1">
        <f>[3]Nov!$B$27</f>
        <v>0</v>
      </c>
      <c r="M18" s="2">
        <f>[5]Nov!$B$19</f>
        <v>0</v>
      </c>
      <c r="N18" s="1">
        <f>[3]Nov!$B$22</f>
        <v>0</v>
      </c>
      <c r="O18" s="1">
        <f>[1]Nov!$B$18</f>
        <v>0</v>
      </c>
      <c r="P18" s="1"/>
      <c r="Q18" s="2">
        <f>[3]Nov!$B$23</f>
        <v>0</v>
      </c>
      <c r="R18" s="2">
        <f>[6]Nov!$B$16</f>
        <v>0</v>
      </c>
      <c r="S18" s="1">
        <f>[3]Nov!$B$20</f>
        <v>0</v>
      </c>
      <c r="T18" s="2">
        <f>[5]Nov!$B$20</f>
        <v>0</v>
      </c>
      <c r="U18" s="2"/>
      <c r="V18" s="2">
        <f>[1]Nov!$B$20</f>
        <v>0</v>
      </c>
      <c r="W18" s="2">
        <f>[5]Nov!$B$21</f>
        <v>0</v>
      </c>
      <c r="X18" s="2">
        <f>[6]Nov!$B$17</f>
        <v>0</v>
      </c>
      <c r="Y18" s="2">
        <f>[2]Nov!$B$27</f>
        <v>0</v>
      </c>
      <c r="Z18" s="2">
        <f>[2]Nov!$B$30</f>
        <v>0</v>
      </c>
      <c r="AA18" s="2">
        <f>[5]Nov!$B$22</f>
        <v>0</v>
      </c>
      <c r="AB18" s="2">
        <f>[4]Nov!$B$16</f>
        <v>0</v>
      </c>
      <c r="AC18" s="2">
        <f>[5]Nov!$B$23</f>
        <v>0</v>
      </c>
      <c r="AD18" s="2">
        <f>[5]Nov!$B$26</f>
        <v>0</v>
      </c>
      <c r="AE18" s="2">
        <f>[5]Nov!$B$24</f>
        <v>0</v>
      </c>
      <c r="AF18" s="2">
        <f>[2]Nov!$B$32</f>
        <v>0</v>
      </c>
      <c r="AG18" s="2">
        <f>[2]Nov!$B$35</f>
        <v>0</v>
      </c>
      <c r="AH18" s="2">
        <f>[2]Nov!$B$33</f>
        <v>0</v>
      </c>
      <c r="AI18" s="2">
        <f>[2]Nov!$B$36</f>
        <v>0</v>
      </c>
      <c r="AJ18" s="2">
        <f>[2]Nov!$B$34</f>
        <v>0</v>
      </c>
      <c r="AK18" s="2">
        <f>[2]Nov!$B$28</f>
        <v>0</v>
      </c>
      <c r="AL18" s="2">
        <f>[6]Nov!$B$19</f>
        <v>0</v>
      </c>
      <c r="AM18" s="2">
        <f>[5]Nov!$B$18</f>
        <v>0</v>
      </c>
      <c r="AN18" s="2"/>
      <c r="AO18" s="2"/>
      <c r="AP18" s="2"/>
      <c r="AQ18" s="2">
        <f>[3]Nov!$B$24</f>
        <v>0</v>
      </c>
      <c r="AR18" s="2">
        <f>[4]Nov!$B$17</f>
        <v>0</v>
      </c>
      <c r="AS18" s="2">
        <f>[3]Nov!$B$26</f>
        <v>0</v>
      </c>
      <c r="AT18" s="2">
        <f>[8]Nov!$B$20</f>
        <v>0</v>
      </c>
      <c r="AU18" s="2">
        <f>[1]Nov!$B$27</f>
        <v>0</v>
      </c>
      <c r="AV18" s="2">
        <f>[2]Nov!$B$31</f>
        <v>0</v>
      </c>
      <c r="AW18" s="2">
        <f>[1]Nov!$B$23</f>
        <v>0</v>
      </c>
      <c r="AX18" s="2">
        <f>[2]Nov!$B$38</f>
        <v>0</v>
      </c>
      <c r="AY18" s="2">
        <f>[2]Nov!$B$37</f>
        <v>0</v>
      </c>
      <c r="AZ18" s="2">
        <f>[2]Nov!$B$42</f>
        <v>0</v>
      </c>
      <c r="BA18" s="2">
        <f>[3]Nov!$B$18</f>
        <v>0</v>
      </c>
      <c r="BB18" s="2">
        <f>[3]Nov!$B$25</f>
        <v>0</v>
      </c>
      <c r="BC18" s="2"/>
      <c r="BD18" s="2">
        <f>[2]Nov!$B$39</f>
        <v>0</v>
      </c>
      <c r="BE18" s="2">
        <f>[2]Nov!$B$40</f>
        <v>0</v>
      </c>
      <c r="BF18" s="2">
        <f>[2]Nov!$B$41</f>
        <v>0</v>
      </c>
      <c r="BG18" s="2"/>
      <c r="BH18" s="2"/>
      <c r="BI18" s="2">
        <f>[3]Nov!$B$21</f>
        <v>0</v>
      </c>
      <c r="BJ18" s="2"/>
      <c r="BK18" s="2"/>
      <c r="BL18" s="2">
        <f>[6]Nov!$B$15</f>
        <v>0</v>
      </c>
      <c r="BM18" s="2"/>
      <c r="BN18" s="2">
        <f>[6]Nov!$B$20</f>
        <v>0</v>
      </c>
      <c r="BO18" s="2">
        <f>[6]Nov!$B$18</f>
        <v>0</v>
      </c>
      <c r="BP18" s="2">
        <f>[1]Nov!$B$25</f>
        <v>0</v>
      </c>
      <c r="BQ18" s="2">
        <f>[1]Nov!$B$22</f>
        <v>0</v>
      </c>
      <c r="BR18" s="2">
        <f>[4]Nov!$B$18</f>
        <v>0</v>
      </c>
      <c r="BS18" s="2">
        <f>[6]Nov!$B$21</f>
        <v>0</v>
      </c>
      <c r="BT18" s="2">
        <f>[1]Nov!$B$26</f>
        <v>0</v>
      </c>
      <c r="BU18" s="2"/>
      <c r="BV18" s="1">
        <f>[1]Nov!$B$19</f>
        <v>0</v>
      </c>
      <c r="BW18" s="2">
        <f>[8]Nov!$B$15</f>
        <v>0</v>
      </c>
      <c r="BX18" s="2">
        <f>[8]Nov!$B$16</f>
        <v>0</v>
      </c>
      <c r="BY18" s="2">
        <f>[8]Nov!$B$17</f>
        <v>0</v>
      </c>
      <c r="BZ18" s="2">
        <f>[8]Nov!$B$18</f>
        <v>0</v>
      </c>
      <c r="CA18" s="2">
        <f>[8]Nov!$B$19</f>
        <v>0</v>
      </c>
      <c r="CB18" s="2">
        <f>[8]Nov!$B$21</f>
        <v>0</v>
      </c>
      <c r="CC18" s="2"/>
      <c r="CD18" s="2">
        <f>[5]Nov!$B$27</f>
        <v>0</v>
      </c>
      <c r="CE18" s="2"/>
      <c r="CF18" s="2">
        <f>[4]Nov!$B$14</f>
        <v>0</v>
      </c>
      <c r="CG18" s="2">
        <f>[2]Nov!$B$43</f>
        <v>0</v>
      </c>
      <c r="CH18" s="2">
        <f>[4]Nov!$B$19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1">
        <f>[1]Nov!$B$9</f>
        <v>0</v>
      </c>
      <c r="D19" s="1">
        <f>[9]Nov!$B$5</f>
        <v>0</v>
      </c>
      <c r="E19" s="2">
        <f>[2]Nov!$B$7</f>
        <v>0</v>
      </c>
      <c r="F19" s="2">
        <f>[3]Nov!$B$7</f>
        <v>0</v>
      </c>
      <c r="G19" s="1">
        <f>[1]Nov!$B$12</f>
        <v>0</v>
      </c>
      <c r="H19" s="1">
        <f>[10]Nov!$B$6</f>
        <v>0</v>
      </c>
      <c r="I19" s="1">
        <f>[4]Nov!$B$7</f>
        <v>0</v>
      </c>
      <c r="J19" s="1">
        <f>[2]Nov!$B$9</f>
        <v>0</v>
      </c>
      <c r="K19" s="1">
        <f>[5]Nov!$B$13</f>
        <v>0</v>
      </c>
      <c r="L19" s="1">
        <f>[3]Nov!$B$15</f>
        <v>0</v>
      </c>
      <c r="M19" s="2">
        <f>[5]Nov!$B$7</f>
        <v>0</v>
      </c>
      <c r="N19" s="2">
        <f>[3]Nov!$B$10</f>
        <v>0</v>
      </c>
      <c r="O19" s="2">
        <f>[1]Nov!$B$6</f>
        <v>0</v>
      </c>
      <c r="P19" s="2">
        <f>[11]Nov!$B$5</f>
        <v>0</v>
      </c>
      <c r="Q19" s="2">
        <f>[3]Nov!$B$11</f>
        <v>0</v>
      </c>
      <c r="R19" s="2">
        <f>[6]Nov!$B$7</f>
        <v>0</v>
      </c>
      <c r="S19" s="1">
        <f>[3]Nov!$B$8</f>
        <v>0</v>
      </c>
      <c r="T19" s="2">
        <f>[5]Nov!$B$8</f>
        <v>0</v>
      </c>
      <c r="U19" s="2">
        <f>[12]Nov!$B$7</f>
        <v>0</v>
      </c>
      <c r="V19" s="2">
        <f>[1]Nov!$B$8</f>
        <v>0</v>
      </c>
      <c r="W19" s="2">
        <f>[5]Nov!$B$9</f>
        <v>0</v>
      </c>
      <c r="X19" s="2">
        <f>[6]Nov!$B$8</f>
        <v>0</v>
      </c>
      <c r="Y19" s="2">
        <f>[2]Nov!$B$7</f>
        <v>0</v>
      </c>
      <c r="Z19" s="2">
        <f>[2]Nov!$B$10</f>
        <v>0</v>
      </c>
      <c r="AA19" s="2">
        <f>[5]Nov!$B$10</f>
        <v>0</v>
      </c>
      <c r="AB19" s="2">
        <f>[4]Nov!$B$8</f>
        <v>0</v>
      </c>
      <c r="AC19" s="2">
        <f>[5]Nov!$B$11</f>
        <v>0</v>
      </c>
      <c r="AD19" s="2">
        <f>[5]Nov!$B$14</f>
        <v>0</v>
      </c>
      <c r="AE19" s="2">
        <f>[5]Nov!$B$12</f>
        <v>0</v>
      </c>
      <c r="AF19" s="2">
        <f>[2]Nov!$B$12</f>
        <v>0</v>
      </c>
      <c r="AG19" s="2">
        <f>[2]Nov!$B$15</f>
        <v>0</v>
      </c>
      <c r="AH19" s="2">
        <f>[2]Nov!$B$13</f>
        <v>0</v>
      </c>
      <c r="AI19" s="2">
        <f>[2]Nov!$B$16</f>
        <v>0</v>
      </c>
      <c r="AJ19" s="2">
        <f>[2]Nov!$B$14</f>
        <v>0</v>
      </c>
      <c r="AK19" s="2">
        <f>[2]Nov!$B$8</f>
        <v>0</v>
      </c>
      <c r="AL19" s="2">
        <f>[6]Nov!$B$10</f>
        <v>0</v>
      </c>
      <c r="AM19" s="2">
        <f>[5]Nov!$B$6</f>
        <v>0</v>
      </c>
      <c r="AN19" s="2">
        <f>[12]Nov!$B$8</f>
        <v>0</v>
      </c>
      <c r="AO19" s="2">
        <f>[12]Nov!$B$9</f>
        <v>0</v>
      </c>
      <c r="AP19" s="2">
        <f>[13]Nov!$B$5</f>
        <v>0</v>
      </c>
      <c r="AQ19" s="2">
        <f>[3]Nov!$B$12</f>
        <v>0</v>
      </c>
      <c r="AR19" s="2">
        <f>[4]Nov!$B$9</f>
        <v>0</v>
      </c>
      <c r="AS19" s="2">
        <f>[3]Nov!$B$14</f>
        <v>0</v>
      </c>
      <c r="AT19" s="2">
        <f>[8]Nov!$B$11</f>
        <v>0</v>
      </c>
      <c r="AU19" s="2">
        <f>[1]Nov!$B$15</f>
        <v>0</v>
      </c>
      <c r="AV19" s="2">
        <f>[2]Nov!$B$11</f>
        <v>0</v>
      </c>
      <c r="AW19" s="2">
        <f>[1]Nov!$B$11</f>
        <v>0</v>
      </c>
      <c r="AX19" s="2">
        <f>[2]Nov!$B$18</f>
        <v>0</v>
      </c>
      <c r="AY19" s="2">
        <f>[2]Nov!$B$17</f>
        <v>0</v>
      </c>
      <c r="AZ19" s="2">
        <f>[2]Nov!$B$22</f>
        <v>0</v>
      </c>
      <c r="BA19" s="2">
        <f>[3]Nov!$B$6</f>
        <v>0</v>
      </c>
      <c r="BB19" s="2">
        <f>[3]Nov!$B$13</f>
        <v>0</v>
      </c>
      <c r="BC19" s="2">
        <f>[14]Nov!$B$5</f>
        <v>0</v>
      </c>
      <c r="BD19" s="2">
        <f>[2]Nov!$B$19</f>
        <v>0</v>
      </c>
      <c r="BE19" s="2">
        <f>[2]Nov!$B$20</f>
        <v>0</v>
      </c>
      <c r="BF19" s="2">
        <f>[2]Nov!$B$21</f>
        <v>0</v>
      </c>
      <c r="BG19" s="2">
        <f>[15]Nov!$B$5</f>
        <v>0</v>
      </c>
      <c r="BH19" s="2">
        <f>[16]Nov!$B$5</f>
        <v>0</v>
      </c>
      <c r="BI19" s="2">
        <f>[3]Nov!$B$9</f>
        <v>0</v>
      </c>
      <c r="BJ19" s="2">
        <f>[17]Nov!$B$5</f>
        <v>0</v>
      </c>
      <c r="BK19" s="2">
        <f>[10]Nov!$B$7</f>
        <v>0</v>
      </c>
      <c r="BL19" s="2">
        <f>[6]Nov!$B$6</f>
        <v>0</v>
      </c>
      <c r="BM19" s="2">
        <f>[12]Nov!$B$7</f>
        <v>0</v>
      </c>
      <c r="BN19" s="2">
        <f>[6]Nov!$B$11</f>
        <v>0</v>
      </c>
      <c r="BO19" s="2">
        <f>[6]Nov!$B$9</f>
        <v>0</v>
      </c>
      <c r="BP19" s="2">
        <f>[1]Nov!$B$13</f>
        <v>0</v>
      </c>
      <c r="BQ19" s="2">
        <f>[1]Nov!$B$10</f>
        <v>0</v>
      </c>
      <c r="BR19" s="2">
        <f>[4]Nov!$B$10</f>
        <v>0</v>
      </c>
      <c r="BS19" s="2">
        <f>[6]Nov!$B$12</f>
        <v>0</v>
      </c>
      <c r="BT19" s="2">
        <f>[1]Nov!$B$14</f>
        <v>0</v>
      </c>
      <c r="BU19" s="2">
        <f>[18]Nov!$B$5</f>
        <v>0</v>
      </c>
      <c r="BV19" s="1">
        <f>[1]Nov!$B$7</f>
        <v>0</v>
      </c>
      <c r="BW19" s="2">
        <f>[8]Nov!$B$6</f>
        <v>0</v>
      </c>
      <c r="BX19" s="2">
        <f>[8]Nov!$B$7</f>
        <v>0</v>
      </c>
      <c r="BY19" s="2">
        <f>[8]Nov!$B$8</f>
        <v>0</v>
      </c>
      <c r="BZ19" s="2">
        <f>[8]Nov!$B$9</f>
        <v>0</v>
      </c>
      <c r="CA19" s="2">
        <f>[8]Nov!$B$10</f>
        <v>0</v>
      </c>
      <c r="CB19" s="2">
        <f>[8]Nov!$B$12</f>
        <v>0</v>
      </c>
      <c r="CC19" s="2">
        <f>[19]Nov!$B$5</f>
        <v>0</v>
      </c>
      <c r="CD19" s="2">
        <f>[5]Nov!$B$15</f>
        <v>0</v>
      </c>
      <c r="CE19" s="2">
        <f>[20]Nov!$B$5</f>
        <v>0</v>
      </c>
      <c r="CF19" s="2">
        <f>[4]Nov!$B$6</f>
        <v>0</v>
      </c>
      <c r="CG19" s="2">
        <f>[2]Nov!$B$23</f>
        <v>0</v>
      </c>
      <c r="CH19" s="2">
        <f>[4]Nov!$B$11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[21]Nov!$B$17</f>
        <v>0</v>
      </c>
      <c r="D20" s="2">
        <f>[22]Nov!$B$17</f>
        <v>0</v>
      </c>
      <c r="E20" s="2">
        <f>[23]Nov!$B$17</f>
        <v>0</v>
      </c>
      <c r="F20" s="2">
        <f>[24]Nov!$B$17</f>
        <v>0</v>
      </c>
      <c r="G20" s="1">
        <f>[25]Nov!$B$17</f>
        <v>0</v>
      </c>
      <c r="H20" s="1">
        <f>[26]Nov!$B$17</f>
        <v>0</v>
      </c>
      <c r="I20" s="1">
        <f>[27]Nov!$B$17</f>
        <v>0</v>
      </c>
      <c r="J20" s="1">
        <f>[28]Nov!$B$17</f>
        <v>0</v>
      </c>
      <c r="K20" s="1">
        <f>[29]Nov!$B$17</f>
        <v>0</v>
      </c>
      <c r="L20" s="1">
        <f>[30]Nov!$B$17</f>
        <v>0</v>
      </c>
      <c r="M20" s="2">
        <f>[31]Nov!$B$17</f>
        <v>0</v>
      </c>
      <c r="N20" s="2">
        <f>[32]Nov!$B$17</f>
        <v>0</v>
      </c>
      <c r="O20" s="2">
        <f>[33]Nov!$B$17</f>
        <v>0</v>
      </c>
      <c r="P20" s="2">
        <f>[34]Nov!$B$17</f>
        <v>0</v>
      </c>
      <c r="Q20" s="2">
        <f>[35]Nov!$B$17</f>
        <v>0</v>
      </c>
      <c r="R20" s="2">
        <f>[36]Nov!$B$17</f>
        <v>0</v>
      </c>
      <c r="S20" s="1">
        <f>[37]Nov!$B$17</f>
        <v>0</v>
      </c>
      <c r="T20" s="2">
        <f>[38]Nov!$B$17</f>
        <v>0</v>
      </c>
      <c r="U20" s="2">
        <f>[39]Nov!$B$17</f>
        <v>0</v>
      </c>
      <c r="V20" s="2">
        <f>[40]Nov!$B$17</f>
        <v>0</v>
      </c>
      <c r="W20" s="2">
        <f>[41]Nov!$B$17</f>
        <v>0</v>
      </c>
      <c r="X20" s="2">
        <f>[42]Nov!$B$17</f>
        <v>0</v>
      </c>
      <c r="Y20" s="2">
        <f>[43]Nov!$B$17</f>
        <v>0</v>
      </c>
      <c r="Z20" s="2">
        <f>[44]Nov!$B$17</f>
        <v>0</v>
      </c>
      <c r="AA20" s="2">
        <f>[45]Nov!$B$17</f>
        <v>0</v>
      </c>
      <c r="AB20" s="2">
        <f>[46]Nov!$B$17</f>
        <v>0</v>
      </c>
      <c r="AC20" s="2">
        <f>[47]Nov!$B$17</f>
        <v>0</v>
      </c>
      <c r="AD20" s="2">
        <f>[48]Nov!$B$17</f>
        <v>0</v>
      </c>
      <c r="AE20" s="2">
        <f>[49]Nov!$B$17</f>
        <v>0</v>
      </c>
      <c r="AF20" s="2">
        <f>[50]Nov!$B$17</f>
        <v>0</v>
      </c>
      <c r="AG20" s="2">
        <f>[51]Nov!$B$17</f>
        <v>0</v>
      </c>
      <c r="AH20" s="2">
        <f>[52]Nov!$B$17</f>
        <v>0</v>
      </c>
      <c r="AI20" s="2">
        <f>[53]Nov!$B$17</f>
        <v>0</v>
      </c>
      <c r="AJ20" s="2">
        <f>[54]Nov!$B$17</f>
        <v>0</v>
      </c>
      <c r="AK20" s="2">
        <f>[55]Nov!$B$17</f>
        <v>0</v>
      </c>
      <c r="AL20" s="2">
        <f>[56]Nov!$B$17</f>
        <v>0</v>
      </c>
      <c r="AM20" s="2">
        <f>[57]Nov!$B$17</f>
        <v>0</v>
      </c>
      <c r="AN20" s="2">
        <f>[58]Nov!$B$17</f>
        <v>0</v>
      </c>
      <c r="AO20" s="2">
        <f>[59]Nov!$B$17</f>
        <v>0</v>
      </c>
      <c r="AP20" s="2">
        <f>[60]Nov!$B$17</f>
        <v>0</v>
      </c>
      <c r="AQ20" s="2">
        <f>[61]Nov!$B$17</f>
        <v>0</v>
      </c>
      <c r="AR20" s="2">
        <f>[62]Nov!$B$17</f>
        <v>0</v>
      </c>
      <c r="AS20" s="2">
        <f>[63]Nov!$B$17</f>
        <v>0</v>
      </c>
      <c r="AT20" s="2">
        <f>[64]Nov!$B$17</f>
        <v>0</v>
      </c>
      <c r="AU20" s="2">
        <f>[65]Nov!$B$17</f>
        <v>0</v>
      </c>
      <c r="AV20" s="2">
        <f>[66]Nov!$B$17</f>
        <v>0</v>
      </c>
      <c r="AW20" s="2">
        <f>[67]Nov!$B$17</f>
        <v>0</v>
      </c>
      <c r="AX20" s="2">
        <f>[68]Nov!$B$17</f>
        <v>0</v>
      </c>
      <c r="AY20" s="2">
        <f>[69]Nov!$B$17</f>
        <v>0</v>
      </c>
      <c r="AZ20" s="2">
        <f>[70]Nov!$B$17</f>
        <v>0</v>
      </c>
      <c r="BA20" s="2">
        <f>[71]Nov!$B$17</f>
        <v>0</v>
      </c>
      <c r="BB20" s="2">
        <f>[72]Nov!$B$17</f>
        <v>0</v>
      </c>
      <c r="BC20" s="2">
        <f>[73]Nov!$B$17</f>
        <v>0</v>
      </c>
      <c r="BD20" s="2">
        <f>[74]Nov!$B$17</f>
        <v>0</v>
      </c>
      <c r="BE20" s="2">
        <f>[75]Nov!$B$17</f>
        <v>0</v>
      </c>
      <c r="BF20" s="2">
        <f>[76]Nov!$B$17</f>
        <v>0</v>
      </c>
      <c r="BG20" s="2">
        <f>[77]Nov!$B$17</f>
        <v>0</v>
      </c>
      <c r="BH20" s="2">
        <f>[78]Nov!$B$17</f>
        <v>0</v>
      </c>
      <c r="BI20" s="2">
        <f>[79]Nov!$B$17</f>
        <v>0</v>
      </c>
      <c r="BJ20" s="2">
        <f>[80]Nov!$B$17</f>
        <v>0</v>
      </c>
      <c r="BK20" s="2">
        <f>[81]Nov!$B$17</f>
        <v>0</v>
      </c>
      <c r="BL20" s="2">
        <f>[82]Nov!$B$17</f>
        <v>0</v>
      </c>
      <c r="BM20" s="2">
        <f>[83]Nov!$B$17</f>
        <v>0</v>
      </c>
      <c r="BN20" s="2">
        <f>[84]Nov!$B$17</f>
        <v>0</v>
      </c>
      <c r="BO20" s="2">
        <f>[85]Nov!$B$17</f>
        <v>0</v>
      </c>
      <c r="BP20" s="2">
        <f>[86]Nov!$B$17</f>
        <v>0</v>
      </c>
      <c r="BQ20" s="2">
        <f>[87]Nov!$B$17</f>
        <v>0</v>
      </c>
      <c r="BR20" s="2">
        <f>[88]Nov!$B$17</f>
        <v>0</v>
      </c>
      <c r="BS20" s="2">
        <f>[89]Nov!$B$17</f>
        <v>0</v>
      </c>
      <c r="BT20" s="2">
        <f>[90]Nov!$B$17</f>
        <v>0</v>
      </c>
      <c r="BU20" s="2">
        <f>[91]Nov!$B$17</f>
        <v>0</v>
      </c>
      <c r="BV20" s="1">
        <f>[92]Nov!$B$17</f>
        <v>0</v>
      </c>
      <c r="BW20" s="2">
        <f>[93]Nov!$B$17</f>
        <v>0</v>
      </c>
      <c r="BX20" s="2">
        <f>[94]Nov!$B$17</f>
        <v>0</v>
      </c>
      <c r="BY20" s="2">
        <f>[95]Nov!$B$17</f>
        <v>0</v>
      </c>
      <c r="BZ20" s="2">
        <f>[96]Nov!$B$17</f>
        <v>0</v>
      </c>
      <c r="CA20" s="2">
        <f>[97]Nov!$B$17</f>
        <v>0</v>
      </c>
      <c r="CB20" s="2">
        <f>[98]Nov!$B$17</f>
        <v>0</v>
      </c>
      <c r="CC20" s="2">
        <f>[99]Nov!$B$17</f>
        <v>0</v>
      </c>
      <c r="CD20" s="2">
        <f>[100]Nov!$B$17</f>
        <v>0</v>
      </c>
      <c r="CE20" s="2">
        <f>[101]Nov!$B$17</f>
        <v>0</v>
      </c>
      <c r="CF20" s="2">
        <f>[102]Nov!$B$17</f>
        <v>0</v>
      </c>
      <c r="CG20" s="2">
        <f>[103]Nov!$B$17</f>
        <v>0</v>
      </c>
      <c r="CH20" s="2">
        <f>[104]Nov!$B$17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[21]Nov!$B$18</f>
        <v>0</v>
      </c>
      <c r="D21" s="2">
        <f>[22]Nov!$B$18</f>
        <v>0</v>
      </c>
      <c r="E21" s="2">
        <f>[23]Nov!$B$18</f>
        <v>0</v>
      </c>
      <c r="F21" s="2">
        <f>[24]Nov!$B$18</f>
        <v>0</v>
      </c>
      <c r="G21" s="1">
        <f>[25]Nov!$B$18</f>
        <v>0</v>
      </c>
      <c r="H21" s="1">
        <f>[26]Nov!$B$18</f>
        <v>0</v>
      </c>
      <c r="I21" s="1">
        <f>[27]Nov!$B$18</f>
        <v>0</v>
      </c>
      <c r="J21" s="1">
        <f>[28]Nov!$B$18</f>
        <v>0</v>
      </c>
      <c r="K21" s="1">
        <f>[29]Nov!$B$18</f>
        <v>0</v>
      </c>
      <c r="L21" s="1">
        <f>[30]Nov!$B$18</f>
        <v>0</v>
      </c>
      <c r="M21" s="2">
        <f>[31]Nov!$B$18</f>
        <v>0</v>
      </c>
      <c r="N21" s="2">
        <f>[32]Nov!$B$18</f>
        <v>0</v>
      </c>
      <c r="O21" s="2">
        <f>[33]Nov!$B$18</f>
        <v>0</v>
      </c>
      <c r="P21" s="2">
        <f>[34]Nov!$B$18</f>
        <v>0</v>
      </c>
      <c r="Q21" s="2">
        <f>[35]Nov!$B$18</f>
        <v>0</v>
      </c>
      <c r="R21" s="2">
        <f>[36]Nov!$B$18</f>
        <v>0</v>
      </c>
      <c r="S21" s="1">
        <f>[37]Nov!$B$18</f>
        <v>0</v>
      </c>
      <c r="T21" s="2">
        <f>[38]Nov!$B$18</f>
        <v>0</v>
      </c>
      <c r="U21" s="2">
        <f>[39]Nov!$B$18</f>
        <v>0</v>
      </c>
      <c r="V21" s="2">
        <f>[40]Nov!$B$18</f>
        <v>0</v>
      </c>
      <c r="W21" s="2">
        <f>[41]Nov!$B$18</f>
        <v>0</v>
      </c>
      <c r="X21" s="2">
        <f>[42]Nov!$B$18</f>
        <v>0</v>
      </c>
      <c r="Y21" s="2">
        <f>[43]Nov!$B$18</f>
        <v>0</v>
      </c>
      <c r="Z21" s="2">
        <f>[44]Nov!$B$18</f>
        <v>0</v>
      </c>
      <c r="AA21" s="2">
        <f>[45]Nov!$B$18</f>
        <v>0</v>
      </c>
      <c r="AB21" s="2">
        <f>[46]Nov!$B$18</f>
        <v>0</v>
      </c>
      <c r="AC21" s="2">
        <f>[47]Nov!$B$18</f>
        <v>0</v>
      </c>
      <c r="AD21" s="2">
        <f>[48]Nov!$B$18</f>
        <v>0</v>
      </c>
      <c r="AE21" s="2">
        <f>[49]Nov!$B$18</f>
        <v>0</v>
      </c>
      <c r="AF21" s="2">
        <f>[50]Nov!$B$18</f>
        <v>0</v>
      </c>
      <c r="AG21" s="2">
        <f>[51]Nov!$B$18</f>
        <v>0</v>
      </c>
      <c r="AH21" s="2">
        <f>[52]Nov!$B$18</f>
        <v>0</v>
      </c>
      <c r="AI21" s="2">
        <f>[53]Nov!$B$18</f>
        <v>0</v>
      </c>
      <c r="AJ21" s="2">
        <f>[54]Nov!$B$18</f>
        <v>0</v>
      </c>
      <c r="AK21" s="2">
        <f>[55]Nov!$B$18</f>
        <v>0</v>
      </c>
      <c r="AL21" s="2">
        <f>[56]Nov!$B$18</f>
        <v>0</v>
      </c>
      <c r="AM21" s="2">
        <f>[57]Nov!$B$18</f>
        <v>0</v>
      </c>
      <c r="AN21" s="2">
        <f>[58]Nov!$B$18</f>
        <v>0</v>
      </c>
      <c r="AO21" s="2">
        <f>[59]Nov!$B$18</f>
        <v>0</v>
      </c>
      <c r="AP21" s="2">
        <f>[60]Nov!$B$18</f>
        <v>0</v>
      </c>
      <c r="AQ21" s="2">
        <f>[61]Nov!$B$18</f>
        <v>0</v>
      </c>
      <c r="AR21" s="2">
        <f>[62]Nov!$B$18</f>
        <v>0</v>
      </c>
      <c r="AS21" s="2">
        <f>[63]Nov!$B$18</f>
        <v>0</v>
      </c>
      <c r="AT21" s="2">
        <f>[64]Nov!$B$18</f>
        <v>0</v>
      </c>
      <c r="AU21" s="2">
        <f>[65]Nov!$B$18</f>
        <v>0</v>
      </c>
      <c r="AV21" s="2">
        <f>[66]Nov!$B$18</f>
        <v>0</v>
      </c>
      <c r="AW21" s="2">
        <f>[67]Nov!$B$18</f>
        <v>0</v>
      </c>
      <c r="AX21" s="2">
        <f>[68]Nov!$B$18</f>
        <v>0</v>
      </c>
      <c r="AY21" s="2">
        <f>[69]Nov!$B$18</f>
        <v>0</v>
      </c>
      <c r="AZ21" s="2">
        <f>[70]Nov!$B$18</f>
        <v>0</v>
      </c>
      <c r="BA21" s="2">
        <f>[71]Nov!$B$18</f>
        <v>0</v>
      </c>
      <c r="BB21" s="2">
        <f>[72]Nov!$B$18</f>
        <v>0</v>
      </c>
      <c r="BC21" s="2">
        <f>[73]Nov!$B$18</f>
        <v>0</v>
      </c>
      <c r="BD21" s="2">
        <f>[74]Nov!$B$18</f>
        <v>0</v>
      </c>
      <c r="BE21" s="2">
        <f>[75]Nov!$B$18</f>
        <v>0</v>
      </c>
      <c r="BF21" s="2">
        <f>[76]Nov!$B$18</f>
        <v>0</v>
      </c>
      <c r="BG21" s="2">
        <f>[77]Nov!$B$18</f>
        <v>0</v>
      </c>
      <c r="BH21" s="2">
        <f>[78]Nov!$B$18</f>
        <v>0</v>
      </c>
      <c r="BI21" s="2">
        <f>[79]Nov!$B$18</f>
        <v>0</v>
      </c>
      <c r="BJ21" s="2">
        <f>[80]Nov!$B$18</f>
        <v>0</v>
      </c>
      <c r="BK21" s="2">
        <f>[81]Nov!$B$18</f>
        <v>0</v>
      </c>
      <c r="BL21" s="2">
        <f>[82]Nov!$B$18</f>
        <v>0</v>
      </c>
      <c r="BM21" s="2">
        <f>[83]Nov!$B$18</f>
        <v>0</v>
      </c>
      <c r="BN21" s="2">
        <f>[84]Nov!$B$18</f>
        <v>0</v>
      </c>
      <c r="BO21" s="2">
        <f>[85]Nov!$B$18</f>
        <v>0</v>
      </c>
      <c r="BP21" s="2">
        <f>[86]Nov!$B$18</f>
        <v>0</v>
      </c>
      <c r="BQ21" s="2">
        <f>[87]Nov!$B$18</f>
        <v>0</v>
      </c>
      <c r="BR21" s="2">
        <f>[88]Nov!$B$18</f>
        <v>0</v>
      </c>
      <c r="BS21" s="2">
        <f>[89]Nov!$B$18</f>
        <v>0</v>
      </c>
      <c r="BT21" s="2">
        <f>[90]Nov!$B$18</f>
        <v>0</v>
      </c>
      <c r="BU21" s="2">
        <f>[91]Nov!$B$18</f>
        <v>0</v>
      </c>
      <c r="BV21" s="1">
        <f>[92]Nov!$B$18</f>
        <v>0</v>
      </c>
      <c r="BW21" s="2">
        <f>[93]Nov!$B$18</f>
        <v>0</v>
      </c>
      <c r="BX21" s="2">
        <f>[94]Nov!$B$18</f>
        <v>0</v>
      </c>
      <c r="BY21" s="2">
        <f>[95]Nov!$B$18</f>
        <v>0</v>
      </c>
      <c r="BZ21" s="2">
        <f>[96]Nov!$B$18</f>
        <v>0</v>
      </c>
      <c r="CA21" s="2">
        <f>[97]Nov!$B$18</f>
        <v>0</v>
      </c>
      <c r="CB21" s="2">
        <f>[98]Nov!$B$18</f>
        <v>0</v>
      </c>
      <c r="CC21" s="2">
        <f>[99]Nov!$B$18</f>
        <v>0</v>
      </c>
      <c r="CD21" s="2">
        <f>[100]Nov!$B$18</f>
        <v>0</v>
      </c>
      <c r="CE21" s="2">
        <f>[101]Nov!$B$18</f>
        <v>0</v>
      </c>
      <c r="CF21" s="2">
        <f>[102]Nov!$B$18</f>
        <v>0</v>
      </c>
      <c r="CG21" s="2">
        <f>[103]Nov!$B$18</f>
        <v>0</v>
      </c>
      <c r="CH21" s="2">
        <f>[104]Nov!$B$18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 t="shared" ref="C22:AT22" si="34">SUM(C18:C21)</f>
        <v>0</v>
      </c>
      <c r="D22" s="2">
        <f t="shared" si="34"/>
        <v>0</v>
      </c>
      <c r="E22" s="2">
        <f t="shared" si="34"/>
        <v>0</v>
      </c>
      <c r="F22" s="2">
        <f t="shared" si="34"/>
        <v>0</v>
      </c>
      <c r="G22" s="2">
        <f t="shared" si="34"/>
        <v>0</v>
      </c>
      <c r="H22" s="2">
        <f t="shared" si="34"/>
        <v>0</v>
      </c>
      <c r="I22" s="2">
        <f t="shared" si="34"/>
        <v>0</v>
      </c>
      <c r="J22" s="2">
        <f t="shared" si="34"/>
        <v>0</v>
      </c>
      <c r="K22" s="2">
        <f t="shared" si="34"/>
        <v>0</v>
      </c>
      <c r="L22" s="2">
        <f t="shared" si="34"/>
        <v>0</v>
      </c>
      <c r="M22" s="2">
        <f t="shared" si="34"/>
        <v>0</v>
      </c>
      <c r="N22" s="2">
        <f t="shared" si="34"/>
        <v>0</v>
      </c>
      <c r="O22" s="2">
        <f t="shared" si="34"/>
        <v>0</v>
      </c>
      <c r="P22" s="2">
        <f t="shared" si="34"/>
        <v>0</v>
      </c>
      <c r="Q22" s="2">
        <f t="shared" si="34"/>
        <v>0</v>
      </c>
      <c r="R22" s="2">
        <f t="shared" si="34"/>
        <v>0</v>
      </c>
      <c r="S22" s="2">
        <f>SUM(S18:S21)</f>
        <v>0</v>
      </c>
      <c r="T22" s="2">
        <f t="shared" si="34"/>
        <v>0</v>
      </c>
      <c r="U22" s="2">
        <f t="shared" si="34"/>
        <v>0</v>
      </c>
      <c r="V22" s="2">
        <f t="shared" si="34"/>
        <v>0</v>
      </c>
      <c r="W22" s="2">
        <f t="shared" si="34"/>
        <v>0</v>
      </c>
      <c r="X22" s="2">
        <f t="shared" si="34"/>
        <v>0</v>
      </c>
      <c r="Y22" s="2">
        <f t="shared" si="34"/>
        <v>0</v>
      </c>
      <c r="Z22" s="2">
        <f t="shared" si="34"/>
        <v>0</v>
      </c>
      <c r="AA22" s="2">
        <f t="shared" si="34"/>
        <v>0</v>
      </c>
      <c r="AB22" s="2">
        <f t="shared" si="34"/>
        <v>0</v>
      </c>
      <c r="AC22" s="2">
        <f t="shared" si="34"/>
        <v>0</v>
      </c>
      <c r="AD22" s="2">
        <f t="shared" si="34"/>
        <v>0</v>
      </c>
      <c r="AE22" s="2">
        <f t="shared" si="34"/>
        <v>0</v>
      </c>
      <c r="AF22" s="2">
        <f t="shared" si="34"/>
        <v>0</v>
      </c>
      <c r="AG22" s="2">
        <f t="shared" si="34"/>
        <v>0</v>
      </c>
      <c r="AH22" s="2">
        <f t="shared" si="34"/>
        <v>0</v>
      </c>
      <c r="AI22" s="2">
        <f t="shared" si="34"/>
        <v>0</v>
      </c>
      <c r="AJ22" s="2">
        <f t="shared" si="34"/>
        <v>0</v>
      </c>
      <c r="AK22" s="2">
        <f t="shared" si="34"/>
        <v>0</v>
      </c>
      <c r="AL22" s="2">
        <f t="shared" si="34"/>
        <v>0</v>
      </c>
      <c r="AM22" s="2">
        <f t="shared" si="34"/>
        <v>0</v>
      </c>
      <c r="AN22" s="2">
        <f t="shared" ref="AN22:AO22" si="35">SUM(AN18:AN21)</f>
        <v>0</v>
      </c>
      <c r="AO22" s="2">
        <f t="shared" si="35"/>
        <v>0</v>
      </c>
      <c r="AP22" s="2">
        <f t="shared" si="34"/>
        <v>0</v>
      </c>
      <c r="AQ22" s="2">
        <f t="shared" si="34"/>
        <v>0</v>
      </c>
      <c r="AR22" s="2">
        <f t="shared" si="34"/>
        <v>0</v>
      </c>
      <c r="AS22" s="2">
        <f t="shared" si="34"/>
        <v>0</v>
      </c>
      <c r="AT22" s="2">
        <f t="shared" si="34"/>
        <v>0</v>
      </c>
      <c r="AU22" s="2">
        <f t="shared" ref="AU22:BA22" si="36">SUM(AU18:AU21)</f>
        <v>0</v>
      </c>
      <c r="AV22" s="2">
        <f t="shared" si="36"/>
        <v>0</v>
      </c>
      <c r="AW22" s="2">
        <f t="shared" si="36"/>
        <v>0</v>
      </c>
      <c r="AX22" s="2">
        <f t="shared" si="36"/>
        <v>0</v>
      </c>
      <c r="AY22" s="2">
        <f t="shared" si="36"/>
        <v>0</v>
      </c>
      <c r="AZ22" s="2">
        <f t="shared" si="36"/>
        <v>0</v>
      </c>
      <c r="BA22" s="2">
        <f t="shared" si="36"/>
        <v>0</v>
      </c>
      <c r="BB22" s="2">
        <f t="shared" ref="BB22:BG22" si="37">SUM(BB18:BB21)</f>
        <v>0</v>
      </c>
      <c r="BC22" s="2">
        <f t="shared" si="37"/>
        <v>0</v>
      </c>
      <c r="BD22" s="2">
        <f t="shared" ref="BD22" si="38">SUM(BD18:BD21)</f>
        <v>0</v>
      </c>
      <c r="BE22" s="2">
        <f t="shared" si="37"/>
        <v>0</v>
      </c>
      <c r="BF22" s="2">
        <f t="shared" si="37"/>
        <v>0</v>
      </c>
      <c r="BG22" s="2">
        <f t="shared" si="37"/>
        <v>0</v>
      </c>
      <c r="BH22" s="2">
        <f t="shared" ref="BH22:BM22" si="39">SUM(BH18:BH21)</f>
        <v>0</v>
      </c>
      <c r="BI22" s="2">
        <f t="shared" si="39"/>
        <v>0</v>
      </c>
      <c r="BJ22" s="2">
        <f t="shared" si="39"/>
        <v>0</v>
      </c>
      <c r="BK22" s="2">
        <f t="shared" si="39"/>
        <v>0</v>
      </c>
      <c r="BL22" s="2">
        <f t="shared" si="39"/>
        <v>0</v>
      </c>
      <c r="BM22" s="2">
        <f t="shared" si="39"/>
        <v>0</v>
      </c>
      <c r="BN22" s="2">
        <f t="shared" ref="BN22:CC22" si="40">SUM(BN18:BN21)</f>
        <v>0</v>
      </c>
      <c r="BO22" s="2">
        <f t="shared" si="40"/>
        <v>0</v>
      </c>
      <c r="BP22" s="2">
        <f t="shared" si="40"/>
        <v>0</v>
      </c>
      <c r="BQ22" s="2">
        <f>SUM(BQ18:BQ21)</f>
        <v>0</v>
      </c>
      <c r="BR22" s="2">
        <f t="shared" si="40"/>
        <v>0</v>
      </c>
      <c r="BS22" s="2">
        <f t="shared" si="40"/>
        <v>0</v>
      </c>
      <c r="BT22" s="2">
        <f t="shared" si="40"/>
        <v>0</v>
      </c>
      <c r="BU22" s="2">
        <f t="shared" ref="BU22" si="41">SUM(BU18:BU21)</f>
        <v>0</v>
      </c>
      <c r="BV22" s="2">
        <f t="shared" si="40"/>
        <v>0</v>
      </c>
      <c r="BW22" s="2">
        <f t="shared" si="40"/>
        <v>0</v>
      </c>
      <c r="BX22" s="2">
        <f t="shared" si="40"/>
        <v>0</v>
      </c>
      <c r="BY22" s="2">
        <f t="shared" si="40"/>
        <v>0</v>
      </c>
      <c r="BZ22" s="2">
        <f t="shared" si="40"/>
        <v>0</v>
      </c>
      <c r="CA22" s="2">
        <f t="shared" si="40"/>
        <v>0</v>
      </c>
      <c r="CB22" s="2">
        <f t="shared" si="40"/>
        <v>0</v>
      </c>
      <c r="CC22" s="2">
        <f t="shared" si="40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[21]Nov!$B$19</f>
        <v>0</v>
      </c>
      <c r="D24" s="2">
        <f>[22]Nov!$B$19</f>
        <v>0</v>
      </c>
      <c r="E24" s="1">
        <f>[23]Nov!$B$19</f>
        <v>0</v>
      </c>
      <c r="F24" s="1">
        <f>[24]Nov!$B$19</f>
        <v>0</v>
      </c>
      <c r="G24" s="1">
        <f>[25]Nov!$B$19</f>
        <v>0</v>
      </c>
      <c r="H24" s="1">
        <f>[26]Nov!$B$19</f>
        <v>0</v>
      </c>
      <c r="I24" s="1">
        <f>[27]Nov!$B$19</f>
        <v>0</v>
      </c>
      <c r="J24" s="1">
        <f>[28]Nov!$B$19</f>
        <v>0</v>
      </c>
      <c r="K24" s="1">
        <f>[29]Nov!$B$19</f>
        <v>0</v>
      </c>
      <c r="L24" s="1">
        <f>[30]Nov!$B$19</f>
        <v>0</v>
      </c>
      <c r="M24" s="2">
        <f>[31]Nov!$B$19</f>
        <v>0</v>
      </c>
      <c r="N24" s="2">
        <f>[32]Nov!$B$19</f>
        <v>0</v>
      </c>
      <c r="O24" s="2">
        <f>[33]Nov!$B$19</f>
        <v>0</v>
      </c>
      <c r="P24" s="2">
        <f>[34]Nov!$B$19</f>
        <v>0</v>
      </c>
      <c r="Q24" s="2">
        <f>[35]Nov!$B$19</f>
        <v>0</v>
      </c>
      <c r="R24" s="2">
        <f>[36]Nov!$B$19</f>
        <v>0</v>
      </c>
      <c r="S24" s="1">
        <f>[37]Nov!$B$19</f>
        <v>0</v>
      </c>
      <c r="T24" s="2">
        <f>[38]Nov!$B$19</f>
        <v>0</v>
      </c>
      <c r="U24" s="2">
        <f>[39]Nov!$B$19</f>
        <v>0</v>
      </c>
      <c r="V24" s="2">
        <f>[40]Nov!$B$19</f>
        <v>0</v>
      </c>
      <c r="W24" s="2">
        <f>[41]Nov!$B$19</f>
        <v>0</v>
      </c>
      <c r="X24" s="2">
        <f>[42]Nov!$B$19</f>
        <v>0</v>
      </c>
      <c r="Y24" s="2">
        <f>[43]Nov!$B$19</f>
        <v>0</v>
      </c>
      <c r="Z24" s="2">
        <f>[44]Nov!$B$19</f>
        <v>0</v>
      </c>
      <c r="AA24" s="2">
        <f>[45]Nov!$B$19</f>
        <v>0</v>
      </c>
      <c r="AB24" s="2">
        <f>[46]Nov!$B$19</f>
        <v>0</v>
      </c>
      <c r="AC24" s="2">
        <f>[47]Nov!$B$19</f>
        <v>0</v>
      </c>
      <c r="AD24" s="2">
        <f>[48]Nov!$B$19</f>
        <v>0</v>
      </c>
      <c r="AE24" s="2">
        <f>[49]Nov!$B$19</f>
        <v>0</v>
      </c>
      <c r="AF24" s="2">
        <f>[50]Nov!$B$19</f>
        <v>0</v>
      </c>
      <c r="AG24" s="2">
        <f>[51]Nov!$B$19</f>
        <v>0</v>
      </c>
      <c r="AH24" s="2">
        <f>[52]Nov!$B$19</f>
        <v>0</v>
      </c>
      <c r="AI24" s="2">
        <f>[53]Nov!$B$19</f>
        <v>0</v>
      </c>
      <c r="AJ24" s="2">
        <f>[54]Nov!$B$19</f>
        <v>0</v>
      </c>
      <c r="AK24" s="2">
        <f>[55]Nov!$B$19</f>
        <v>0</v>
      </c>
      <c r="AL24" s="1">
        <f>[56]Nov!$B$19</f>
        <v>0</v>
      </c>
      <c r="AM24" s="2">
        <f>[57]Nov!$B$19</f>
        <v>0</v>
      </c>
      <c r="AN24" s="2">
        <f>[58]Nov!$B$19</f>
        <v>0</v>
      </c>
      <c r="AO24" s="2">
        <f>[59]Nov!$B$19</f>
        <v>0</v>
      </c>
      <c r="AP24" s="2">
        <f>[60]Nov!$B$19</f>
        <v>0</v>
      </c>
      <c r="AQ24" s="2">
        <f>[61]Nov!$B$19</f>
        <v>0</v>
      </c>
      <c r="AR24" s="2">
        <f>[62]Nov!$B$19</f>
        <v>0</v>
      </c>
      <c r="AS24" s="2">
        <f>[63]Nov!$B$19</f>
        <v>0</v>
      </c>
      <c r="AT24" s="2">
        <f>[64]Nov!$B$19</f>
        <v>0</v>
      </c>
      <c r="AU24" s="2">
        <f>[65]Nov!$B$19</f>
        <v>0</v>
      </c>
      <c r="AV24" s="2">
        <f>[66]Nov!$B$19</f>
        <v>0</v>
      </c>
      <c r="AW24" s="2">
        <f>[67]Nov!$B$19</f>
        <v>0</v>
      </c>
      <c r="AX24" s="2">
        <f>[68]Nov!$B$19</f>
        <v>0</v>
      </c>
      <c r="AY24" s="2">
        <f>[69]Nov!$B$19</f>
        <v>0</v>
      </c>
      <c r="AZ24" s="2">
        <f>[70]Nov!$B$19</f>
        <v>0</v>
      </c>
      <c r="BA24" s="2">
        <f>[71]Nov!$B$19</f>
        <v>0</v>
      </c>
      <c r="BB24" s="2">
        <f>[72]Nov!$B$19</f>
        <v>0</v>
      </c>
      <c r="BC24" s="2">
        <f>[73]Nov!$B$19</f>
        <v>0</v>
      </c>
      <c r="BD24" s="2">
        <f>[74]Nov!$B$19</f>
        <v>0</v>
      </c>
      <c r="BE24" s="2">
        <f>[75]Nov!$B$19</f>
        <v>0</v>
      </c>
      <c r="BF24" s="2">
        <f>[76]Nov!$B$19</f>
        <v>0</v>
      </c>
      <c r="BG24" s="2">
        <f>[77]Nov!$B$19</f>
        <v>0</v>
      </c>
      <c r="BH24" s="2">
        <f>[78]Nov!$B$19</f>
        <v>0</v>
      </c>
      <c r="BI24" s="2">
        <f>[79]Nov!$B$19</f>
        <v>0</v>
      </c>
      <c r="BJ24" s="2">
        <f>[80]Nov!$B$19</f>
        <v>0</v>
      </c>
      <c r="BK24" s="2">
        <f>[81]Nov!$B$19</f>
        <v>0</v>
      </c>
      <c r="BL24" s="2">
        <f>[82]Nov!$B$19</f>
        <v>0</v>
      </c>
      <c r="BM24" s="2">
        <f>[83]Nov!$B$19</f>
        <v>0</v>
      </c>
      <c r="BN24" s="2">
        <f>[84]Nov!$B$19</f>
        <v>0</v>
      </c>
      <c r="BO24" s="2">
        <f>[85]Nov!$B$19</f>
        <v>0</v>
      </c>
      <c r="BP24" s="2">
        <f>[86]Nov!$B$19</f>
        <v>0</v>
      </c>
      <c r="BQ24" s="2">
        <f>[87]Nov!$B$19</f>
        <v>0</v>
      </c>
      <c r="BR24" s="2">
        <f>[88]Nov!$B$19</f>
        <v>0</v>
      </c>
      <c r="BS24" s="2">
        <f>[89]Nov!$B$19</f>
        <v>0</v>
      </c>
      <c r="BT24" s="2">
        <f>[90]Nov!$B$19</f>
        <v>0</v>
      </c>
      <c r="BU24" s="2">
        <f>[91]Nov!$B$19</f>
        <v>0</v>
      </c>
      <c r="BV24" s="1">
        <f>[92]Nov!$B$19</f>
        <v>0</v>
      </c>
      <c r="BW24" s="2">
        <f>[93]Nov!$B$19</f>
        <v>0</v>
      </c>
      <c r="BX24" s="2">
        <f>[94]Nov!$B$19</f>
        <v>0</v>
      </c>
      <c r="BY24" s="2">
        <f>[95]Nov!$B$19</f>
        <v>0</v>
      </c>
      <c r="BZ24" s="2">
        <f>[96]Nov!$B$19</f>
        <v>0</v>
      </c>
      <c r="CA24" s="2">
        <f>[97]Nov!$B$19</f>
        <v>0</v>
      </c>
      <c r="CB24" s="2">
        <f>[98]Nov!$B$19</f>
        <v>0</v>
      </c>
      <c r="CC24" s="2">
        <f>[99]Nov!$B$19</f>
        <v>0</v>
      </c>
      <c r="CD24" s="2">
        <f>[100]Nov!$B$19</f>
        <v>0</v>
      </c>
      <c r="CE24" s="2">
        <f>[101]Nov!$B$19</f>
        <v>0</v>
      </c>
      <c r="CF24" s="2">
        <f>[102]Nov!$B$19</f>
        <v>0</v>
      </c>
      <c r="CG24" s="2">
        <f>[103]Nov!$B$19</f>
        <v>0</v>
      </c>
      <c r="CH24" s="2">
        <f>[104]Nov!$B$19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[21]Nov!$B$20</f>
        <v>0</v>
      </c>
      <c r="D25" s="2">
        <f>[22]Nov!$B$20</f>
        <v>0</v>
      </c>
      <c r="E25" s="1">
        <f>[23]Nov!$B$20</f>
        <v>0</v>
      </c>
      <c r="F25" s="1">
        <f>[24]Nov!$B$20</f>
        <v>0</v>
      </c>
      <c r="G25" s="1">
        <f>[25]Nov!$B$20</f>
        <v>0</v>
      </c>
      <c r="H25" s="1">
        <f>[26]Nov!$B$20</f>
        <v>0</v>
      </c>
      <c r="I25" s="1">
        <f>[27]Nov!$B$20</f>
        <v>0</v>
      </c>
      <c r="J25" s="1">
        <f>[28]Nov!$B$20</f>
        <v>0</v>
      </c>
      <c r="K25" s="1">
        <f>[29]Nov!$B$20</f>
        <v>0</v>
      </c>
      <c r="L25" s="1">
        <f>[30]Nov!$B$20</f>
        <v>0</v>
      </c>
      <c r="M25" s="2">
        <f>[31]Nov!$B$20</f>
        <v>0</v>
      </c>
      <c r="N25" s="2">
        <f>[32]Nov!$B$20</f>
        <v>0</v>
      </c>
      <c r="O25" s="2">
        <f>[33]Nov!$B$20</f>
        <v>0</v>
      </c>
      <c r="P25" s="2">
        <f>[34]Nov!$B$20</f>
        <v>0</v>
      </c>
      <c r="Q25" s="2">
        <f>[35]Nov!$B$20</f>
        <v>0</v>
      </c>
      <c r="R25" s="2">
        <f>[36]Nov!$B$20</f>
        <v>0</v>
      </c>
      <c r="S25" s="1">
        <f>[37]Nov!$B$20</f>
        <v>0</v>
      </c>
      <c r="T25" s="2">
        <f>[38]Nov!$B$20</f>
        <v>0</v>
      </c>
      <c r="U25" s="2">
        <f>[39]Nov!$B$20</f>
        <v>0</v>
      </c>
      <c r="V25" s="2">
        <f>[40]Nov!$B$20</f>
        <v>0</v>
      </c>
      <c r="W25" s="2">
        <f>[41]Nov!$B$20</f>
        <v>0</v>
      </c>
      <c r="X25" s="2">
        <f>[42]Nov!$B$20</f>
        <v>0</v>
      </c>
      <c r="Y25" s="2">
        <f>[43]Nov!$B$20</f>
        <v>0</v>
      </c>
      <c r="Z25" s="2">
        <f>[44]Nov!$B$20</f>
        <v>0</v>
      </c>
      <c r="AA25" s="2">
        <f>[45]Nov!$B$20</f>
        <v>0</v>
      </c>
      <c r="AB25" s="2">
        <f>[46]Nov!$B$20</f>
        <v>0</v>
      </c>
      <c r="AC25" s="2">
        <f>[47]Nov!$B$20</f>
        <v>0</v>
      </c>
      <c r="AD25" s="2">
        <f>[48]Nov!$B$20</f>
        <v>0</v>
      </c>
      <c r="AE25" s="2">
        <f>[49]Nov!$B$20</f>
        <v>0</v>
      </c>
      <c r="AF25" s="2">
        <f>[50]Nov!$B$20</f>
        <v>0</v>
      </c>
      <c r="AG25" s="2">
        <f>[51]Nov!$B$20</f>
        <v>0</v>
      </c>
      <c r="AH25" s="2">
        <f>[52]Nov!$B$20</f>
        <v>0</v>
      </c>
      <c r="AI25" s="2">
        <f>[53]Nov!$B$20</f>
        <v>0</v>
      </c>
      <c r="AJ25" s="2">
        <f>[54]Nov!$B$20</f>
        <v>0</v>
      </c>
      <c r="AK25" s="2">
        <f>[55]Nov!$B$20</f>
        <v>0</v>
      </c>
      <c r="AL25" s="2">
        <f>[56]Nov!$B$20</f>
        <v>0</v>
      </c>
      <c r="AM25" s="2">
        <f>[57]Nov!$B$20</f>
        <v>0</v>
      </c>
      <c r="AN25" s="2">
        <f>[58]Nov!$B$20</f>
        <v>0</v>
      </c>
      <c r="AO25" s="2">
        <f>[59]Nov!$B$20</f>
        <v>0</v>
      </c>
      <c r="AP25" s="2">
        <f>[60]Nov!$B$20</f>
        <v>0</v>
      </c>
      <c r="AQ25" s="2">
        <f>[61]Nov!$B$20</f>
        <v>0</v>
      </c>
      <c r="AR25" s="2">
        <f>[62]Nov!$B$20</f>
        <v>0</v>
      </c>
      <c r="AS25" s="2">
        <f>[63]Nov!$B$20</f>
        <v>0</v>
      </c>
      <c r="AT25" s="2">
        <f>[64]Nov!$B$20</f>
        <v>0</v>
      </c>
      <c r="AU25" s="2">
        <f>[65]Nov!$B$20</f>
        <v>0</v>
      </c>
      <c r="AV25" s="2">
        <f>[66]Nov!$B$20</f>
        <v>0</v>
      </c>
      <c r="AW25" s="2">
        <f>[67]Nov!$B$20</f>
        <v>0</v>
      </c>
      <c r="AX25" s="2">
        <f>[68]Nov!$B$20</f>
        <v>0</v>
      </c>
      <c r="AY25" s="2">
        <f>[69]Nov!$B$20</f>
        <v>0</v>
      </c>
      <c r="AZ25" s="2">
        <f>[70]Nov!$B$20</f>
        <v>0</v>
      </c>
      <c r="BA25" s="2">
        <f>[71]Nov!$B$20</f>
        <v>0</v>
      </c>
      <c r="BB25" s="2">
        <f>[72]Nov!$B$20</f>
        <v>0</v>
      </c>
      <c r="BC25" s="2">
        <f>[73]Nov!$B$20</f>
        <v>0</v>
      </c>
      <c r="BD25" s="2">
        <f>[74]Nov!$B$20</f>
        <v>0</v>
      </c>
      <c r="BE25" s="2">
        <f>[75]Nov!$B$20</f>
        <v>0</v>
      </c>
      <c r="BF25" s="2">
        <f>[76]Nov!$B$20</f>
        <v>0</v>
      </c>
      <c r="BG25" s="2">
        <f>[77]Nov!$B$20</f>
        <v>0</v>
      </c>
      <c r="BH25" s="2">
        <f>[78]Nov!$B$20</f>
        <v>0</v>
      </c>
      <c r="BI25" s="2">
        <f>[79]Nov!$B$20</f>
        <v>0</v>
      </c>
      <c r="BJ25" s="2">
        <f>[80]Nov!$B$20</f>
        <v>0</v>
      </c>
      <c r="BK25" s="2">
        <f>[81]Nov!$B$20</f>
        <v>0</v>
      </c>
      <c r="BL25" s="2">
        <f>[82]Nov!$B$20</f>
        <v>0</v>
      </c>
      <c r="BM25" s="2">
        <f>[83]Nov!$B$20</f>
        <v>0</v>
      </c>
      <c r="BN25" s="2">
        <f>[84]Nov!$B$20</f>
        <v>0</v>
      </c>
      <c r="BO25" s="2">
        <f>[85]Nov!$B$20</f>
        <v>0</v>
      </c>
      <c r="BP25" s="2">
        <f>[86]Nov!$B$20</f>
        <v>0</v>
      </c>
      <c r="BQ25" s="2">
        <f>[87]Nov!$B$20</f>
        <v>0</v>
      </c>
      <c r="BR25" s="2">
        <f>[88]Nov!$B$20</f>
        <v>0</v>
      </c>
      <c r="BS25" s="2">
        <f>[89]Nov!$B$20</f>
        <v>0</v>
      </c>
      <c r="BT25" s="2">
        <f>[90]Nov!$B$20</f>
        <v>0</v>
      </c>
      <c r="BU25" s="2">
        <f>[91]Nov!$B$20</f>
        <v>0</v>
      </c>
      <c r="BV25" s="1">
        <f>[92]Nov!$B$20</f>
        <v>0</v>
      </c>
      <c r="BW25" s="2">
        <f>[93]Nov!$B$20</f>
        <v>0</v>
      </c>
      <c r="BX25" s="2">
        <f>[94]Nov!$B$20</f>
        <v>0</v>
      </c>
      <c r="BY25" s="2">
        <f>[95]Nov!$B$20</f>
        <v>0</v>
      </c>
      <c r="BZ25" s="2">
        <f>[96]Nov!$B$20</f>
        <v>0</v>
      </c>
      <c r="CA25" s="2">
        <f>[97]Nov!$B$20</f>
        <v>0</v>
      </c>
      <c r="CB25" s="2">
        <f>[98]Nov!$B$20</f>
        <v>0</v>
      </c>
      <c r="CC25" s="2">
        <f>[99]Nov!$B$20</f>
        <v>0</v>
      </c>
      <c r="CD25" s="2">
        <f>[100]Nov!$B$20</f>
        <v>0</v>
      </c>
      <c r="CE25" s="2">
        <f>[101]Nov!$B$20</f>
        <v>0</v>
      </c>
      <c r="CF25" s="2">
        <f>[102]Nov!$B$20</f>
        <v>0</v>
      </c>
      <c r="CG25" s="2">
        <f>[103]Nov!$B$20</f>
        <v>0</v>
      </c>
      <c r="CH25" s="2">
        <f>[104]Nov!$B$20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0</v>
      </c>
      <c r="H26" s="1">
        <f t="shared" si="42"/>
        <v>0</v>
      </c>
      <c r="I26" s="1">
        <f t="shared" si="42"/>
        <v>0</v>
      </c>
      <c r="J26" s="1">
        <f t="shared" si="42"/>
        <v>0</v>
      </c>
      <c r="K26" s="1">
        <f t="shared" si="42"/>
        <v>0</v>
      </c>
      <c r="L26" s="1">
        <f t="shared" si="42"/>
        <v>0</v>
      </c>
      <c r="M26" s="1">
        <f t="shared" si="42"/>
        <v>0</v>
      </c>
      <c r="N26" s="1">
        <f t="shared" si="42"/>
        <v>0</v>
      </c>
      <c r="O26" s="1">
        <f t="shared" si="42"/>
        <v>0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0</v>
      </c>
      <c r="AK26" s="1">
        <f t="shared" si="46"/>
        <v>0</v>
      </c>
      <c r="AL26" s="1">
        <f t="shared" si="46"/>
        <v>0</v>
      </c>
      <c r="AM26" s="1">
        <f t="shared" si="46"/>
        <v>0</v>
      </c>
      <c r="AN26" s="1">
        <f t="shared" ref="AN26:AO26" si="47">SUM(AN24:AN25)</f>
        <v>0</v>
      </c>
      <c r="AO26" s="1">
        <f t="shared" si="47"/>
        <v>0</v>
      </c>
      <c r="AP26" s="1">
        <f t="shared" si="46"/>
        <v>0</v>
      </c>
      <c r="AQ26" s="1">
        <f t="shared" si="46"/>
        <v>0</v>
      </c>
      <c r="AR26" s="1">
        <f t="shared" si="46"/>
        <v>0</v>
      </c>
      <c r="AS26" s="1">
        <f t="shared" si="46"/>
        <v>0</v>
      </c>
      <c r="AT26" s="1">
        <f t="shared" si="46"/>
        <v>0</v>
      </c>
      <c r="AU26" s="1">
        <f t="shared" ref="AU26:BA26" si="48">SUM(AU24:AU25)</f>
        <v>0</v>
      </c>
      <c r="AV26" s="1">
        <f t="shared" si="48"/>
        <v>0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0</v>
      </c>
      <c r="BH26" s="1">
        <f t="shared" ref="BH26:BM26" si="52">SUM(BH24:BH25)</f>
        <v>0</v>
      </c>
      <c r="BI26" s="1">
        <f t="shared" si="52"/>
        <v>0</v>
      </c>
      <c r="BJ26" s="1">
        <f t="shared" si="52"/>
        <v>0</v>
      </c>
      <c r="BK26" s="1">
        <f t="shared" si="52"/>
        <v>0</v>
      </c>
      <c r="BL26" s="1">
        <f t="shared" si="52"/>
        <v>0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0</v>
      </c>
      <c r="BR26" s="1">
        <f t="shared" si="53"/>
        <v>0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0</v>
      </c>
      <c r="BW26" s="1">
        <f t="shared" si="53"/>
        <v>0</v>
      </c>
      <c r="BX26" s="1">
        <f t="shared" si="53"/>
        <v>0</v>
      </c>
      <c r="BY26" s="1">
        <f t="shared" si="53"/>
        <v>0</v>
      </c>
      <c r="BZ26" s="1">
        <f t="shared" si="53"/>
        <v>0</v>
      </c>
      <c r="CA26" s="1">
        <f t="shared" si="53"/>
        <v>0</v>
      </c>
      <c r="CB26" s="1">
        <f t="shared" si="53"/>
        <v>0</v>
      </c>
      <c r="CC26" s="1">
        <f t="shared" si="53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 t="shared" ref="C27:R27" si="55">SUM(C22,C26)</f>
        <v>0</v>
      </c>
      <c r="D27" s="1">
        <f t="shared" ref="D27" si="56">SUM(D22,D26)</f>
        <v>0</v>
      </c>
      <c r="E27" s="1">
        <f t="shared" si="55"/>
        <v>0</v>
      </c>
      <c r="F27" s="1">
        <f t="shared" si="55"/>
        <v>0</v>
      </c>
      <c r="G27" s="1">
        <f t="shared" si="55"/>
        <v>0</v>
      </c>
      <c r="H27" s="1">
        <f t="shared" si="55"/>
        <v>0</v>
      </c>
      <c r="I27" s="1">
        <f t="shared" si="55"/>
        <v>0</v>
      </c>
      <c r="J27" s="1">
        <f t="shared" si="55"/>
        <v>0</v>
      </c>
      <c r="K27" s="1">
        <f t="shared" si="55"/>
        <v>0</v>
      </c>
      <c r="L27" s="1">
        <f t="shared" si="55"/>
        <v>0</v>
      </c>
      <c r="M27" s="1">
        <f t="shared" si="55"/>
        <v>0</v>
      </c>
      <c r="N27" s="1">
        <f t="shared" si="55"/>
        <v>0</v>
      </c>
      <c r="O27" s="1">
        <f t="shared" si="55"/>
        <v>0</v>
      </c>
      <c r="P27" s="1">
        <f t="shared" ref="P27" si="57">SUM(P22,P26)</f>
        <v>0</v>
      </c>
      <c r="Q27" s="1">
        <f t="shared" si="55"/>
        <v>0</v>
      </c>
      <c r="R27" s="1">
        <f t="shared" si="55"/>
        <v>0</v>
      </c>
      <c r="S27" s="1">
        <f>SUM(S22,S26)</f>
        <v>0</v>
      </c>
      <c r="T27" s="1">
        <f>SUM(T22,T26)</f>
        <v>0</v>
      </c>
      <c r="U27" s="1">
        <f t="shared" ref="U27:AA27" si="58">SUM(U22,U26)</f>
        <v>0</v>
      </c>
      <c r="V27" s="1">
        <f t="shared" si="58"/>
        <v>0</v>
      </c>
      <c r="W27" s="1">
        <f t="shared" si="58"/>
        <v>0</v>
      </c>
      <c r="X27" s="1">
        <f t="shared" si="58"/>
        <v>0</v>
      </c>
      <c r="Y27" s="1">
        <f t="shared" si="58"/>
        <v>0</v>
      </c>
      <c r="Z27" s="1">
        <f t="shared" ref="Z27" si="59">SUM(Z22,Z26)</f>
        <v>0</v>
      </c>
      <c r="AA27" s="1">
        <f t="shared" si="58"/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60">SUM(AG22,AG26)</f>
        <v>0</v>
      </c>
      <c r="AH27" s="1">
        <f t="shared" si="60"/>
        <v>0</v>
      </c>
      <c r="AI27" s="1">
        <f t="shared" si="60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BG27" si="61">SUM(AQ22,AQ26)</f>
        <v>0</v>
      </c>
      <c r="AR27" s="1">
        <f t="shared" si="61"/>
        <v>0</v>
      </c>
      <c r="AS27" s="1">
        <f t="shared" si="61"/>
        <v>0</v>
      </c>
      <c r="AT27" s="1">
        <f t="shared" si="61"/>
        <v>0</v>
      </c>
      <c r="AU27" s="1">
        <f t="shared" si="61"/>
        <v>0</v>
      </c>
      <c r="AV27" s="1">
        <f t="shared" si="61"/>
        <v>0</v>
      </c>
      <c r="AW27" s="1">
        <f t="shared" si="61"/>
        <v>0</v>
      </c>
      <c r="AX27" s="1">
        <f t="shared" ref="AX27" si="62">SUM(AX22,AX26)</f>
        <v>0</v>
      </c>
      <c r="AY27" s="1">
        <f t="shared" si="61"/>
        <v>0</v>
      </c>
      <c r="AZ27" s="1">
        <f t="shared" si="61"/>
        <v>0</v>
      </c>
      <c r="BA27" s="1">
        <f t="shared" ref="BA27" si="63">SUM(BA22,BA26)</f>
        <v>0</v>
      </c>
      <c r="BB27" s="1">
        <f t="shared" si="61"/>
        <v>0</v>
      </c>
      <c r="BC27" s="1">
        <f t="shared" ref="BC27" si="64">SUM(BC22,BC26)</f>
        <v>0</v>
      </c>
      <c r="BD27" s="1">
        <f t="shared" ref="BD27" si="65">SUM(BD22,BD26)</f>
        <v>0</v>
      </c>
      <c r="BE27" s="1">
        <f t="shared" si="61"/>
        <v>0</v>
      </c>
      <c r="BF27" s="1">
        <f t="shared" si="61"/>
        <v>0</v>
      </c>
      <c r="BG27" s="1">
        <f t="shared" si="61"/>
        <v>0</v>
      </c>
      <c r="BH27" s="1">
        <f t="shared" ref="BH27:BM27" si="66">SUM(BH22,BH26)</f>
        <v>0</v>
      </c>
      <c r="BI27" s="1">
        <f t="shared" si="66"/>
        <v>0</v>
      </c>
      <c r="BJ27" s="1">
        <f t="shared" si="66"/>
        <v>0</v>
      </c>
      <c r="BK27" s="1">
        <f t="shared" si="66"/>
        <v>0</v>
      </c>
      <c r="BL27" s="1">
        <f t="shared" si="66"/>
        <v>0</v>
      </c>
      <c r="BM27" s="1">
        <f t="shared" si="66"/>
        <v>0</v>
      </c>
      <c r="BN27" s="1">
        <f t="shared" ref="BN27:CC27" si="67">SUM(BN22,BN26)</f>
        <v>0</v>
      </c>
      <c r="BO27" s="1">
        <f t="shared" si="67"/>
        <v>0</v>
      </c>
      <c r="BP27" s="1">
        <f t="shared" si="67"/>
        <v>0</v>
      </c>
      <c r="BQ27" s="1">
        <f>SUM(BQ22,BQ26)</f>
        <v>0</v>
      </c>
      <c r="BR27" s="1">
        <f t="shared" si="67"/>
        <v>0</v>
      </c>
      <c r="BS27" s="1">
        <f t="shared" si="67"/>
        <v>0</v>
      </c>
      <c r="BT27" s="1">
        <f t="shared" si="67"/>
        <v>0</v>
      </c>
      <c r="BU27" s="1">
        <f t="shared" ref="BU27" si="68">SUM(BU22,BU26)</f>
        <v>0</v>
      </c>
      <c r="BV27" s="1">
        <f t="shared" si="67"/>
        <v>0</v>
      </c>
      <c r="BW27" s="1">
        <f t="shared" si="67"/>
        <v>0</v>
      </c>
      <c r="BX27" s="1">
        <f t="shared" si="67"/>
        <v>0</v>
      </c>
      <c r="BY27" s="1">
        <f t="shared" si="67"/>
        <v>0</v>
      </c>
      <c r="BZ27" s="1">
        <f t="shared" si="67"/>
        <v>0</v>
      </c>
      <c r="CA27" s="1">
        <f t="shared" si="67"/>
        <v>0</v>
      </c>
      <c r="CB27" s="1">
        <f t="shared" si="67"/>
        <v>0</v>
      </c>
      <c r="CC27" s="1">
        <f t="shared" si="67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 t="e">
        <f t="shared" si="69"/>
        <v>#DIV/0!</v>
      </c>
      <c r="H29" s="3" t="e">
        <f t="shared" si="69"/>
        <v>#DIV/0!</v>
      </c>
      <c r="I29" s="3" t="e">
        <f t="shared" si="69"/>
        <v>#DIV/0!</v>
      </c>
      <c r="J29" s="3" t="e">
        <f t="shared" si="69"/>
        <v>#DIV/0!</v>
      </c>
      <c r="K29" s="3" t="e">
        <f t="shared" si="69"/>
        <v>#DIV/0!</v>
      </c>
      <c r="L29" s="3" t="e">
        <f t="shared" si="69"/>
        <v>#DIV/0!</v>
      </c>
      <c r="M29" s="3" t="e">
        <f t="shared" si="69"/>
        <v>#DIV/0!</v>
      </c>
      <c r="N29" s="3" t="e">
        <f t="shared" si="69"/>
        <v>#DIV/0!</v>
      </c>
      <c r="O29" s="3" t="e">
        <f t="shared" si="69"/>
        <v>#DIV/0!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 t="e">
        <f t="shared" si="69"/>
        <v>#DIV/0!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 t="shared" si="69"/>
        <v>#DIV/0!</v>
      </c>
      <c r="AN29" s="3" t="e">
        <f t="shared" ref="AN29:AO29" si="73">AN11/AN24</f>
        <v>#DIV/0!</v>
      </c>
      <c r="AO29" s="3" t="e">
        <f t="shared" si="73"/>
        <v>#DIV/0!</v>
      </c>
      <c r="AP29" s="3" t="e">
        <f t="shared" si="69"/>
        <v>#DIV/0!</v>
      </c>
      <c r="AQ29" s="3" t="e">
        <f t="shared" si="69"/>
        <v>#DIV/0!</v>
      </c>
      <c r="AR29" s="3" t="e">
        <f t="shared" si="69"/>
        <v>#DIV/0!</v>
      </c>
      <c r="AS29" s="3" t="e">
        <f t="shared" si="69"/>
        <v>#DIV/0!</v>
      </c>
      <c r="AT29" s="3" t="e">
        <f t="shared" si="69"/>
        <v>#DIV/0!</v>
      </c>
      <c r="AU29" s="3" t="e">
        <f t="shared" si="69"/>
        <v>#DIV/0!</v>
      </c>
      <c r="AV29" s="3" t="e">
        <f t="shared" si="69"/>
        <v>#DIV/0!</v>
      </c>
      <c r="AW29" s="3" t="e">
        <f t="shared" si="69"/>
        <v>#DIV/0!</v>
      </c>
      <c r="AX29" s="3" t="e">
        <f t="shared" ref="AX29" si="74">AX11/AX24</f>
        <v>#DIV/0!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 t="e">
        <f t="shared" si="69"/>
        <v>#DIV/0!</v>
      </c>
      <c r="BH29" s="3" t="e">
        <f t="shared" si="69"/>
        <v>#DIV/0!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 t="e">
        <f>BQ11/BQ24</f>
        <v>#DIV/0!</v>
      </c>
      <c r="BR29" s="3" t="e">
        <f t="shared" si="69"/>
        <v>#DIV/0!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 t="e">
        <f t="shared" si="69"/>
        <v>#DIV/0!</v>
      </c>
      <c r="BW29" s="3" t="e">
        <f t="shared" si="69"/>
        <v>#DIV/0!</v>
      </c>
      <c r="BX29" s="3" t="e">
        <f t="shared" ref="BX29:CH29" si="80">BX11/BX24</f>
        <v>#DIV/0!</v>
      </c>
      <c r="BY29" s="3" t="e">
        <f t="shared" si="80"/>
        <v>#DIV/0!</v>
      </c>
      <c r="BZ29" s="3" t="e">
        <f t="shared" si="80"/>
        <v>#DIV/0!</v>
      </c>
      <c r="CA29" s="3" t="e">
        <f t="shared" si="80"/>
        <v>#DIV/0!</v>
      </c>
      <c r="CB29" s="3" t="e">
        <f t="shared" si="80"/>
        <v>#DIV/0!</v>
      </c>
      <c r="CC29" s="3" t="e">
        <f t="shared" si="80"/>
        <v>#DIV/0!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 t="e">
        <f t="shared" si="80"/>
        <v>#DIV/0!</v>
      </c>
      <c r="CI29" s="2"/>
    </row>
    <row r="30" spans="1:87" x14ac:dyDescent="0.2">
      <c r="A30" s="1" t="s">
        <v>43</v>
      </c>
      <c r="B30" s="3"/>
      <c r="C30" s="3" t="e">
        <f t="shared" ref="C30:BW30" si="82">C6/C19</f>
        <v>#DIV/0!</v>
      </c>
      <c r="D30" s="3" t="e">
        <f t="shared" ref="D30" si="83">D6/D19</f>
        <v>#DIV/0!</v>
      </c>
      <c r="E30" s="3" t="e">
        <f t="shared" si="82"/>
        <v>#DIV/0!</v>
      </c>
      <c r="F30" s="3" t="e">
        <f t="shared" si="82"/>
        <v>#DIV/0!</v>
      </c>
      <c r="G30" s="3" t="e">
        <f t="shared" si="82"/>
        <v>#DIV/0!</v>
      </c>
      <c r="H30" s="3" t="e">
        <f t="shared" si="82"/>
        <v>#DIV/0!</v>
      </c>
      <c r="I30" s="3" t="e">
        <f t="shared" si="82"/>
        <v>#DIV/0!</v>
      </c>
      <c r="J30" s="3" t="e">
        <f t="shared" si="82"/>
        <v>#DIV/0!</v>
      </c>
      <c r="K30" s="3" t="e">
        <f t="shared" si="82"/>
        <v>#DIV/0!</v>
      </c>
      <c r="L30" s="3" t="e">
        <f t="shared" si="82"/>
        <v>#DIV/0!</v>
      </c>
      <c r="M30" s="3" t="e">
        <f t="shared" si="82"/>
        <v>#DIV/0!</v>
      </c>
      <c r="N30" s="3" t="e">
        <f t="shared" si="82"/>
        <v>#DIV/0!</v>
      </c>
      <c r="O30" s="3" t="e">
        <f t="shared" si="82"/>
        <v>#DIV/0!</v>
      </c>
      <c r="P30" s="3" t="e">
        <f t="shared" ref="P30" si="84">P6/P19</f>
        <v>#DIV/0!</v>
      </c>
      <c r="Q30" s="3" t="e">
        <f t="shared" si="82"/>
        <v>#DIV/0!</v>
      </c>
      <c r="R30" s="3" t="e">
        <f t="shared" si="82"/>
        <v>#DIV/0!</v>
      </c>
      <c r="S30" s="3" t="e">
        <f>S6/S19</f>
        <v>#DIV/0!</v>
      </c>
      <c r="T30" s="3" t="e">
        <f t="shared" si="82"/>
        <v>#DIV/0!</v>
      </c>
      <c r="U30" s="2" t="e">
        <f t="shared" si="82"/>
        <v>#DIV/0!</v>
      </c>
      <c r="V30" s="3" t="e">
        <f t="shared" si="82"/>
        <v>#DIV/0!</v>
      </c>
      <c r="W30" s="3" t="e">
        <f t="shared" si="82"/>
        <v>#DIV/0!</v>
      </c>
      <c r="X30" s="3" t="e">
        <f t="shared" si="82"/>
        <v>#DIV/0!</v>
      </c>
      <c r="Y30" s="3" t="e">
        <f t="shared" si="82"/>
        <v>#DIV/0!</v>
      </c>
      <c r="Z30" s="3" t="e">
        <f t="shared" ref="Z30" si="85">Z6/Z19</f>
        <v>#DIV/0!</v>
      </c>
      <c r="AA30" s="3" t="e">
        <f t="shared" si="82"/>
        <v>#DIV/0!</v>
      </c>
      <c r="AB30" s="3" t="e">
        <f t="shared" si="82"/>
        <v>#DIV/0!</v>
      </c>
      <c r="AC30" s="3" t="e">
        <f t="shared" si="82"/>
        <v>#DIV/0!</v>
      </c>
      <c r="AD30" s="3" t="e">
        <f t="shared" si="82"/>
        <v>#DIV/0!</v>
      </c>
      <c r="AE30" s="3" t="e">
        <f t="shared" si="82"/>
        <v>#DIV/0!</v>
      </c>
      <c r="AF30" s="3" t="e">
        <f t="shared" si="82"/>
        <v>#DIV/0!</v>
      </c>
      <c r="AG30" s="3" t="e">
        <f t="shared" si="82"/>
        <v>#DIV/0!</v>
      </c>
      <c r="AH30" s="3" t="e">
        <f t="shared" si="82"/>
        <v>#DIV/0!</v>
      </c>
      <c r="AI30" s="3" t="e">
        <f t="shared" si="82"/>
        <v>#DIV/0!</v>
      </c>
      <c r="AJ30" s="3" t="e">
        <f t="shared" si="82"/>
        <v>#DIV/0!</v>
      </c>
      <c r="AK30" s="3" t="e">
        <f t="shared" si="82"/>
        <v>#DIV/0!</v>
      </c>
      <c r="AL30" s="3" t="e">
        <f t="shared" si="82"/>
        <v>#DIV/0!</v>
      </c>
      <c r="AM30" s="3" t="e">
        <f t="shared" si="82"/>
        <v>#DIV/0!</v>
      </c>
      <c r="AN30" s="3" t="e">
        <f t="shared" ref="AN30:AO30" si="86">AN6/AN19</f>
        <v>#DIV/0!</v>
      </c>
      <c r="AO30" s="3" t="e">
        <f t="shared" si="86"/>
        <v>#DIV/0!</v>
      </c>
      <c r="AP30" s="3" t="e">
        <f t="shared" si="82"/>
        <v>#DIV/0!</v>
      </c>
      <c r="AQ30" s="3" t="e">
        <f t="shared" si="82"/>
        <v>#DIV/0!</v>
      </c>
      <c r="AR30" s="3" t="e">
        <f t="shared" si="82"/>
        <v>#DIV/0!</v>
      </c>
      <c r="AS30" s="3" t="e">
        <f t="shared" si="82"/>
        <v>#DIV/0!</v>
      </c>
      <c r="AT30" s="3" t="e">
        <f t="shared" si="82"/>
        <v>#DIV/0!</v>
      </c>
      <c r="AU30" s="3" t="e">
        <f t="shared" si="82"/>
        <v>#DIV/0!</v>
      </c>
      <c r="AV30" s="3" t="e">
        <f t="shared" si="82"/>
        <v>#DIV/0!</v>
      </c>
      <c r="AW30" s="3" t="e">
        <f t="shared" si="82"/>
        <v>#DIV/0!</v>
      </c>
      <c r="AX30" s="3" t="e">
        <f t="shared" ref="AX30" si="87">AX6/AX19</f>
        <v>#DIV/0!</v>
      </c>
      <c r="AY30" s="3" t="e">
        <f t="shared" si="82"/>
        <v>#DIV/0!</v>
      </c>
      <c r="AZ30" s="3" t="e">
        <f t="shared" si="82"/>
        <v>#DIV/0!</v>
      </c>
      <c r="BA30" s="3" t="e">
        <f t="shared" ref="BA30" si="88">BA6/BA19</f>
        <v>#DIV/0!</v>
      </c>
      <c r="BB30" s="3" t="e">
        <f t="shared" si="82"/>
        <v>#DIV/0!</v>
      </c>
      <c r="BC30" s="3" t="e">
        <f t="shared" ref="BC30" si="89">BC6/BC19</f>
        <v>#DIV/0!</v>
      </c>
      <c r="BD30" s="3" t="e">
        <f t="shared" ref="BD30" si="90">BD6/BD19</f>
        <v>#DIV/0!</v>
      </c>
      <c r="BE30" s="3" t="e">
        <f t="shared" si="82"/>
        <v>#DIV/0!</v>
      </c>
      <c r="BF30" s="3" t="e">
        <f t="shared" si="82"/>
        <v>#DIV/0!</v>
      </c>
      <c r="BG30" s="3" t="e">
        <f t="shared" si="82"/>
        <v>#DIV/0!</v>
      </c>
      <c r="BH30" s="3" t="e">
        <f t="shared" si="82"/>
        <v>#DIV/0!</v>
      </c>
      <c r="BI30" s="3" t="e">
        <f t="shared" si="82"/>
        <v>#DIV/0!</v>
      </c>
      <c r="BJ30" s="3" t="e">
        <f t="shared" ref="BJ30" si="91">BJ6/BJ19</f>
        <v>#DIV/0!</v>
      </c>
      <c r="BK30" s="3" t="e">
        <f t="shared" si="82"/>
        <v>#DIV/0!</v>
      </c>
      <c r="BL30" s="3" t="e">
        <f t="shared" si="82"/>
        <v>#DIV/0!</v>
      </c>
      <c r="BM30" s="3" t="e">
        <f t="shared" si="82"/>
        <v>#DIV/0!</v>
      </c>
      <c r="BN30" s="3" t="e">
        <f t="shared" si="82"/>
        <v>#DIV/0!</v>
      </c>
      <c r="BO30" s="3" t="e">
        <f t="shared" si="82"/>
        <v>#DIV/0!</v>
      </c>
      <c r="BP30" s="3" t="e">
        <f t="shared" si="82"/>
        <v>#DIV/0!</v>
      </c>
      <c r="BQ30" s="3" t="e">
        <f>BQ6/BQ19</f>
        <v>#DIV/0!</v>
      </c>
      <c r="BR30" s="3" t="e">
        <f t="shared" si="82"/>
        <v>#DIV/0!</v>
      </c>
      <c r="BS30" s="3" t="e">
        <f t="shared" si="82"/>
        <v>#DIV/0!</v>
      </c>
      <c r="BT30" s="3" t="e">
        <f t="shared" si="82"/>
        <v>#DIV/0!</v>
      </c>
      <c r="BU30" s="3" t="e">
        <f t="shared" ref="BU30" si="92">BU6/BU19</f>
        <v>#DIV/0!</v>
      </c>
      <c r="BV30" s="3" t="e">
        <f t="shared" si="82"/>
        <v>#DIV/0!</v>
      </c>
      <c r="BW30" s="3" t="e">
        <f t="shared" si="82"/>
        <v>#DIV/0!</v>
      </c>
      <c r="BX30" s="3" t="e">
        <f t="shared" ref="BX30:CH30" si="93">BX6/BX19</f>
        <v>#DIV/0!</v>
      </c>
      <c r="BY30" s="3" t="e">
        <f t="shared" si="93"/>
        <v>#DIV/0!</v>
      </c>
      <c r="BZ30" s="3" t="e">
        <f t="shared" si="93"/>
        <v>#DIV/0!</v>
      </c>
      <c r="CA30" s="3" t="e">
        <f t="shared" si="93"/>
        <v>#DIV/0!</v>
      </c>
      <c r="CB30" s="3" t="e">
        <f t="shared" si="93"/>
        <v>#DIV/0!</v>
      </c>
      <c r="CC30" s="3" t="e">
        <f t="shared" si="93"/>
        <v>#DIV/0!</v>
      </c>
      <c r="CD30" s="3" t="e">
        <f t="shared" si="93"/>
        <v>#DIV/0!</v>
      </c>
      <c r="CE30" s="3" t="e">
        <f t="shared" ref="CE30" si="94">CE6/CE19</f>
        <v>#DIV/0!</v>
      </c>
      <c r="CF30" s="3" t="e">
        <f t="shared" si="93"/>
        <v>#DIV/0!</v>
      </c>
      <c r="CG30" s="3" t="e">
        <f t="shared" si="93"/>
        <v>#DIV/0!</v>
      </c>
      <c r="CH30" s="3" t="e">
        <f t="shared" si="93"/>
        <v>#DIV/0!</v>
      </c>
      <c r="CI30" s="2"/>
    </row>
    <row r="31" spans="1:87" x14ac:dyDescent="0.2">
      <c r="A31" s="1" t="s">
        <v>44</v>
      </c>
      <c r="B31" s="3"/>
      <c r="C31" s="3" t="e">
        <f t="shared" ref="C31:BW31" si="95">SUM(C5:C7,C11)/SUM(C18:C20,C24)</f>
        <v>#DIV/0!</v>
      </c>
      <c r="D31" s="3" t="e">
        <f t="shared" ref="D31" si="96">SUM(D5:D7,D11)/SUM(D18:D20,D24)</f>
        <v>#DIV/0!</v>
      </c>
      <c r="E31" s="3" t="e">
        <f t="shared" si="95"/>
        <v>#DIV/0!</v>
      </c>
      <c r="F31" s="3" t="e">
        <f t="shared" si="95"/>
        <v>#DIV/0!</v>
      </c>
      <c r="G31" s="3" t="e">
        <f t="shared" si="95"/>
        <v>#DIV/0!</v>
      </c>
      <c r="H31" s="3" t="e">
        <f t="shared" si="95"/>
        <v>#DIV/0!</v>
      </c>
      <c r="I31" s="3" t="e">
        <f t="shared" si="95"/>
        <v>#DIV/0!</v>
      </c>
      <c r="J31" s="3" t="e">
        <f t="shared" si="95"/>
        <v>#DIV/0!</v>
      </c>
      <c r="K31" s="3" t="e">
        <f t="shared" si="95"/>
        <v>#DIV/0!</v>
      </c>
      <c r="L31" s="3" t="e">
        <f t="shared" si="95"/>
        <v>#DIV/0!</v>
      </c>
      <c r="M31" s="3" t="e">
        <f t="shared" si="95"/>
        <v>#DIV/0!</v>
      </c>
      <c r="N31" s="3" t="e">
        <f t="shared" si="95"/>
        <v>#DIV/0!</v>
      </c>
      <c r="O31" s="3" t="e">
        <f t="shared" si="95"/>
        <v>#DIV/0!</v>
      </c>
      <c r="P31" s="3" t="e">
        <f t="shared" ref="P31" si="97">SUM(P5:P7,P11)/SUM(P18:P20,P24)</f>
        <v>#DIV/0!</v>
      </c>
      <c r="Q31" s="3" t="e">
        <f t="shared" si="95"/>
        <v>#DIV/0!</v>
      </c>
      <c r="R31" s="3" t="e">
        <f t="shared" si="95"/>
        <v>#DIV/0!</v>
      </c>
      <c r="S31" s="3" t="e">
        <f>SUM(S5:S7,S11)/SUM(S18:S20,S24)</f>
        <v>#DIV/0!</v>
      </c>
      <c r="T31" s="3" t="e">
        <f t="shared" si="95"/>
        <v>#DIV/0!</v>
      </c>
      <c r="U31" s="2" t="e">
        <f t="shared" si="95"/>
        <v>#DIV/0!</v>
      </c>
      <c r="V31" s="3" t="e">
        <f t="shared" si="95"/>
        <v>#DIV/0!</v>
      </c>
      <c r="W31" s="3" t="e">
        <f t="shared" si="95"/>
        <v>#DIV/0!</v>
      </c>
      <c r="X31" s="3" t="e">
        <f t="shared" si="95"/>
        <v>#DIV/0!</v>
      </c>
      <c r="Y31" s="3" t="e">
        <f t="shared" si="95"/>
        <v>#DIV/0!</v>
      </c>
      <c r="Z31" s="3" t="e">
        <f t="shared" ref="Z31" si="98">SUM(Z5:Z7,Z11)/SUM(Z18:Z20,Z24)</f>
        <v>#DIV/0!</v>
      </c>
      <c r="AA31" s="3" t="e">
        <f t="shared" si="95"/>
        <v>#DIV/0!</v>
      </c>
      <c r="AB31" s="3" t="e">
        <f t="shared" si="95"/>
        <v>#DIV/0!</v>
      </c>
      <c r="AC31" s="3" t="e">
        <f t="shared" si="95"/>
        <v>#DIV/0!</v>
      </c>
      <c r="AD31" s="3" t="e">
        <f t="shared" si="95"/>
        <v>#DIV/0!</v>
      </c>
      <c r="AE31" s="3" t="e">
        <f t="shared" si="95"/>
        <v>#DIV/0!</v>
      </c>
      <c r="AF31" s="3" t="e">
        <f t="shared" si="95"/>
        <v>#DIV/0!</v>
      </c>
      <c r="AG31" s="3" t="e">
        <f t="shared" si="95"/>
        <v>#DIV/0!</v>
      </c>
      <c r="AH31" s="3" t="e">
        <f t="shared" si="95"/>
        <v>#DIV/0!</v>
      </c>
      <c r="AI31" s="3" t="e">
        <f t="shared" si="95"/>
        <v>#DIV/0!</v>
      </c>
      <c r="AJ31" s="3" t="e">
        <f t="shared" si="95"/>
        <v>#DIV/0!</v>
      </c>
      <c r="AK31" s="3" t="e">
        <f t="shared" si="95"/>
        <v>#DIV/0!</v>
      </c>
      <c r="AL31" s="3" t="e">
        <f t="shared" si="95"/>
        <v>#DIV/0!</v>
      </c>
      <c r="AM31" s="3" t="e">
        <f t="shared" si="95"/>
        <v>#DIV/0!</v>
      </c>
      <c r="AN31" s="3" t="e">
        <f t="shared" ref="AN31:AO31" si="99">SUM(AN5:AN7,AN11)/SUM(AN18:AN20,AN24)</f>
        <v>#DIV/0!</v>
      </c>
      <c r="AO31" s="3" t="e">
        <f t="shared" si="99"/>
        <v>#DIV/0!</v>
      </c>
      <c r="AP31" s="3" t="e">
        <f t="shared" si="95"/>
        <v>#DIV/0!</v>
      </c>
      <c r="AQ31" s="3" t="e">
        <f t="shared" si="95"/>
        <v>#DIV/0!</v>
      </c>
      <c r="AR31" s="3" t="e">
        <f t="shared" si="95"/>
        <v>#DIV/0!</v>
      </c>
      <c r="AS31" s="3" t="e">
        <f t="shared" si="95"/>
        <v>#DIV/0!</v>
      </c>
      <c r="AT31" s="3" t="e">
        <f t="shared" si="95"/>
        <v>#DIV/0!</v>
      </c>
      <c r="AU31" s="3" t="e">
        <f t="shared" si="95"/>
        <v>#DIV/0!</v>
      </c>
      <c r="AV31" s="3" t="e">
        <f t="shared" si="95"/>
        <v>#DIV/0!</v>
      </c>
      <c r="AW31" s="3" t="e">
        <f t="shared" si="95"/>
        <v>#DIV/0!</v>
      </c>
      <c r="AX31" s="3" t="e">
        <f t="shared" ref="AX31" si="100">SUM(AX5:AX7,AX11)/SUM(AX18:AX20,AX24)</f>
        <v>#DIV/0!</v>
      </c>
      <c r="AY31" s="3" t="e">
        <f t="shared" si="95"/>
        <v>#DIV/0!</v>
      </c>
      <c r="AZ31" s="3" t="e">
        <f t="shared" si="95"/>
        <v>#DIV/0!</v>
      </c>
      <c r="BA31" s="3" t="e">
        <f t="shared" ref="BA31" si="101">SUM(BA5:BA7,BA11)/SUM(BA18:BA20,BA24)</f>
        <v>#DIV/0!</v>
      </c>
      <c r="BB31" s="3" t="e">
        <f t="shared" si="95"/>
        <v>#DIV/0!</v>
      </c>
      <c r="BC31" s="3" t="e">
        <f t="shared" ref="BC31" si="102">SUM(BC5:BC7,BC11)/SUM(BC18:BC20,BC24)</f>
        <v>#DIV/0!</v>
      </c>
      <c r="BD31" s="3" t="e">
        <f t="shared" ref="BD31" si="103">SUM(BD5:BD7,BD11)/SUM(BD18:BD20,BD24)</f>
        <v>#DIV/0!</v>
      </c>
      <c r="BE31" s="3" t="e">
        <f t="shared" si="95"/>
        <v>#DIV/0!</v>
      </c>
      <c r="BF31" s="3" t="e">
        <f t="shared" si="95"/>
        <v>#DIV/0!</v>
      </c>
      <c r="BG31" s="3" t="e">
        <f t="shared" si="95"/>
        <v>#DIV/0!</v>
      </c>
      <c r="BH31" s="3" t="e">
        <f t="shared" si="95"/>
        <v>#DIV/0!</v>
      </c>
      <c r="BI31" s="3" t="e">
        <f t="shared" si="95"/>
        <v>#DIV/0!</v>
      </c>
      <c r="BJ31" s="3" t="e">
        <f t="shared" ref="BJ31" si="104">SUM(BJ5:BJ7,BJ11)/SUM(BJ18:BJ20,BJ24)</f>
        <v>#DIV/0!</v>
      </c>
      <c r="BK31" s="3" t="e">
        <f t="shared" si="95"/>
        <v>#DIV/0!</v>
      </c>
      <c r="BL31" s="3" t="e">
        <f t="shared" si="95"/>
        <v>#DIV/0!</v>
      </c>
      <c r="BM31" s="3" t="e">
        <f t="shared" si="95"/>
        <v>#DIV/0!</v>
      </c>
      <c r="BN31" s="3" t="e">
        <f t="shared" si="95"/>
        <v>#DIV/0!</v>
      </c>
      <c r="BO31" s="3" t="e">
        <f t="shared" si="95"/>
        <v>#DIV/0!</v>
      </c>
      <c r="BP31" s="3" t="e">
        <f t="shared" si="95"/>
        <v>#DIV/0!</v>
      </c>
      <c r="BQ31" s="3" t="e">
        <f>SUM(BQ5:BQ7,BQ11)/SUM(BQ18:BQ20,BQ24)</f>
        <v>#DIV/0!</v>
      </c>
      <c r="BR31" s="3" t="e">
        <f t="shared" si="95"/>
        <v>#DIV/0!</v>
      </c>
      <c r="BS31" s="3" t="e">
        <f t="shared" si="95"/>
        <v>#DIV/0!</v>
      </c>
      <c r="BT31" s="3" t="e">
        <f t="shared" si="95"/>
        <v>#DIV/0!</v>
      </c>
      <c r="BU31" s="3" t="e">
        <f t="shared" ref="BU31" si="105">SUM(BU5:BU7,BU11)/SUM(BU18:BU20,BU24)</f>
        <v>#DIV/0!</v>
      </c>
      <c r="BV31" s="3" t="e">
        <f t="shared" si="95"/>
        <v>#DIV/0!</v>
      </c>
      <c r="BW31" s="3" t="e">
        <f t="shared" si="95"/>
        <v>#DIV/0!</v>
      </c>
      <c r="BX31" s="3" t="e">
        <f t="shared" ref="BX31:CH31" si="106">SUM(BX5:BX7,BX11)/SUM(BX18:BX20,BX24)</f>
        <v>#DIV/0!</v>
      </c>
      <c r="BY31" s="3" t="e">
        <f t="shared" si="106"/>
        <v>#DIV/0!</v>
      </c>
      <c r="BZ31" s="3" t="e">
        <f t="shared" si="106"/>
        <v>#DIV/0!</v>
      </c>
      <c r="CA31" s="3" t="e">
        <f t="shared" si="106"/>
        <v>#DIV/0!</v>
      </c>
      <c r="CB31" s="3" t="e">
        <f t="shared" si="106"/>
        <v>#DIV/0!</v>
      </c>
      <c r="CC31" s="3" t="e">
        <f t="shared" si="106"/>
        <v>#DIV/0!</v>
      </c>
      <c r="CD31" s="3" t="e">
        <f t="shared" si="106"/>
        <v>#DIV/0!</v>
      </c>
      <c r="CE31" s="3" t="e">
        <f t="shared" ref="CE31" si="107">SUM(CE5:CE7,CE11)/SUM(CE18:CE20,CE24)</f>
        <v>#DIV/0!</v>
      </c>
      <c r="CF31" s="3" t="e">
        <f t="shared" si="106"/>
        <v>#DIV/0!</v>
      </c>
      <c r="CG31" s="3" t="e">
        <f t="shared" si="106"/>
        <v>#DIV/0!</v>
      </c>
      <c r="CH31" s="3" t="e">
        <f t="shared" si="106"/>
        <v>#DIV/0!</v>
      </c>
      <c r="CI31" s="2"/>
    </row>
    <row r="32" spans="1:87" x14ac:dyDescent="0.2">
      <c r="A32" s="1" t="s">
        <v>45</v>
      </c>
      <c r="B32" s="3"/>
      <c r="C32" s="3" t="e">
        <f t="shared" ref="C32:BW32" si="108">C14/C27</f>
        <v>#DIV/0!</v>
      </c>
      <c r="D32" s="3" t="e">
        <f t="shared" ref="D32" si="109">D14/D27</f>
        <v>#DIV/0!</v>
      </c>
      <c r="E32" s="3" t="e">
        <f t="shared" si="108"/>
        <v>#DIV/0!</v>
      </c>
      <c r="F32" s="3" t="e">
        <f t="shared" si="108"/>
        <v>#DIV/0!</v>
      </c>
      <c r="G32" s="3" t="e">
        <f t="shared" si="108"/>
        <v>#DIV/0!</v>
      </c>
      <c r="H32" s="3" t="e">
        <f t="shared" si="108"/>
        <v>#DIV/0!</v>
      </c>
      <c r="I32" s="3" t="e">
        <f t="shared" si="108"/>
        <v>#DIV/0!</v>
      </c>
      <c r="J32" s="3" t="e">
        <f t="shared" si="108"/>
        <v>#DIV/0!</v>
      </c>
      <c r="K32" s="3" t="e">
        <f t="shared" si="108"/>
        <v>#DIV/0!</v>
      </c>
      <c r="L32" s="3" t="e">
        <f t="shared" si="108"/>
        <v>#DIV/0!</v>
      </c>
      <c r="M32" s="3" t="e">
        <f t="shared" si="108"/>
        <v>#DIV/0!</v>
      </c>
      <c r="N32" s="3" t="e">
        <f t="shared" si="108"/>
        <v>#DIV/0!</v>
      </c>
      <c r="O32" s="3" t="e">
        <f t="shared" si="108"/>
        <v>#DIV/0!</v>
      </c>
      <c r="P32" s="3" t="e">
        <f t="shared" ref="P32" si="110">P14/P27</f>
        <v>#DIV/0!</v>
      </c>
      <c r="Q32" s="3" t="e">
        <f t="shared" si="108"/>
        <v>#DIV/0!</v>
      </c>
      <c r="R32" s="3" t="e">
        <f t="shared" si="108"/>
        <v>#DIV/0!</v>
      </c>
      <c r="S32" s="3" t="e">
        <f>S14/S27</f>
        <v>#DIV/0!</v>
      </c>
      <c r="T32" s="3" t="e">
        <f t="shared" si="108"/>
        <v>#DIV/0!</v>
      </c>
      <c r="U32" s="2" t="e">
        <f t="shared" si="108"/>
        <v>#DIV/0!</v>
      </c>
      <c r="V32" s="3" t="e">
        <f t="shared" si="108"/>
        <v>#DIV/0!</v>
      </c>
      <c r="W32" s="3" t="e">
        <f t="shared" si="108"/>
        <v>#DIV/0!</v>
      </c>
      <c r="X32" s="3" t="e">
        <f t="shared" si="108"/>
        <v>#DIV/0!</v>
      </c>
      <c r="Y32" s="3" t="e">
        <f t="shared" si="108"/>
        <v>#DIV/0!</v>
      </c>
      <c r="Z32" s="3" t="e">
        <f t="shared" ref="Z32" si="111">Z14/Z27</f>
        <v>#DIV/0!</v>
      </c>
      <c r="AA32" s="3" t="e">
        <f t="shared" si="108"/>
        <v>#DIV/0!</v>
      </c>
      <c r="AB32" s="3" t="e">
        <f t="shared" si="108"/>
        <v>#DIV/0!</v>
      </c>
      <c r="AC32" s="3" t="e">
        <f t="shared" si="108"/>
        <v>#DIV/0!</v>
      </c>
      <c r="AD32" s="3" t="e">
        <f t="shared" si="108"/>
        <v>#DIV/0!</v>
      </c>
      <c r="AE32" s="3" t="e">
        <f t="shared" si="108"/>
        <v>#DIV/0!</v>
      </c>
      <c r="AF32" s="3" t="e">
        <f t="shared" si="108"/>
        <v>#DIV/0!</v>
      </c>
      <c r="AG32" s="3" t="e">
        <f t="shared" si="108"/>
        <v>#DIV/0!</v>
      </c>
      <c r="AH32" s="3" t="e">
        <f t="shared" si="108"/>
        <v>#DIV/0!</v>
      </c>
      <c r="AI32" s="3" t="e">
        <f t="shared" si="108"/>
        <v>#DIV/0!</v>
      </c>
      <c r="AJ32" s="3" t="e">
        <f t="shared" si="108"/>
        <v>#DIV/0!</v>
      </c>
      <c r="AK32" s="3" t="e">
        <f t="shared" si="108"/>
        <v>#DIV/0!</v>
      </c>
      <c r="AL32" s="3" t="e">
        <f t="shared" si="108"/>
        <v>#DIV/0!</v>
      </c>
      <c r="AM32" s="3" t="e">
        <f t="shared" si="108"/>
        <v>#DIV/0!</v>
      </c>
      <c r="AN32" s="3" t="e">
        <f t="shared" ref="AN32:AO32" si="112">AN14/AN27</f>
        <v>#DIV/0!</v>
      </c>
      <c r="AO32" s="3" t="e">
        <f t="shared" si="112"/>
        <v>#DIV/0!</v>
      </c>
      <c r="AP32" s="3" t="e">
        <f t="shared" si="108"/>
        <v>#DIV/0!</v>
      </c>
      <c r="AQ32" s="3" t="e">
        <f t="shared" si="108"/>
        <v>#DIV/0!</v>
      </c>
      <c r="AR32" s="3" t="e">
        <f t="shared" si="108"/>
        <v>#DIV/0!</v>
      </c>
      <c r="AS32" s="3" t="e">
        <f t="shared" si="108"/>
        <v>#DIV/0!</v>
      </c>
      <c r="AT32" s="3" t="e">
        <f t="shared" si="108"/>
        <v>#DIV/0!</v>
      </c>
      <c r="AU32" s="3" t="e">
        <f t="shared" si="108"/>
        <v>#DIV/0!</v>
      </c>
      <c r="AV32" s="3" t="e">
        <f t="shared" si="108"/>
        <v>#DIV/0!</v>
      </c>
      <c r="AW32" s="3" t="e">
        <f t="shared" si="108"/>
        <v>#DIV/0!</v>
      </c>
      <c r="AX32" s="3" t="e">
        <f t="shared" ref="AX32" si="113">AX14/AX27</f>
        <v>#DIV/0!</v>
      </c>
      <c r="AY32" s="3" t="e">
        <f t="shared" si="108"/>
        <v>#DIV/0!</v>
      </c>
      <c r="AZ32" s="3" t="e">
        <f t="shared" si="108"/>
        <v>#DIV/0!</v>
      </c>
      <c r="BA32" s="3" t="e">
        <f t="shared" ref="BA32" si="114">BA14/BA27</f>
        <v>#DIV/0!</v>
      </c>
      <c r="BB32" s="3" t="e">
        <f t="shared" si="108"/>
        <v>#DIV/0!</v>
      </c>
      <c r="BC32" s="3" t="e">
        <f t="shared" ref="BC32" si="115">BC14/BC27</f>
        <v>#DIV/0!</v>
      </c>
      <c r="BD32" s="3" t="e">
        <f t="shared" ref="BD32" si="116">BD14/BD27</f>
        <v>#DIV/0!</v>
      </c>
      <c r="BE32" s="3" t="e">
        <f t="shared" si="108"/>
        <v>#DIV/0!</v>
      </c>
      <c r="BF32" s="3" t="e">
        <f t="shared" si="108"/>
        <v>#DIV/0!</v>
      </c>
      <c r="BG32" s="3" t="e">
        <f t="shared" si="108"/>
        <v>#DIV/0!</v>
      </c>
      <c r="BH32" s="3" t="e">
        <f t="shared" si="108"/>
        <v>#DIV/0!</v>
      </c>
      <c r="BI32" s="3" t="e">
        <f t="shared" si="108"/>
        <v>#DIV/0!</v>
      </c>
      <c r="BJ32" s="3" t="e">
        <f t="shared" ref="BJ32" si="117">BJ14/BJ27</f>
        <v>#DIV/0!</v>
      </c>
      <c r="BK32" s="3" t="e">
        <f t="shared" si="108"/>
        <v>#DIV/0!</v>
      </c>
      <c r="BL32" s="3" t="e">
        <f t="shared" si="108"/>
        <v>#DIV/0!</v>
      </c>
      <c r="BM32" s="3" t="e">
        <f t="shared" si="108"/>
        <v>#DIV/0!</v>
      </c>
      <c r="BN32" s="3" t="e">
        <f t="shared" si="108"/>
        <v>#DIV/0!</v>
      </c>
      <c r="BO32" s="3" t="e">
        <f t="shared" si="108"/>
        <v>#DIV/0!</v>
      </c>
      <c r="BP32" s="3" t="e">
        <f t="shared" si="108"/>
        <v>#DIV/0!</v>
      </c>
      <c r="BQ32" s="3" t="e">
        <f>BQ14/BQ27</f>
        <v>#DIV/0!</v>
      </c>
      <c r="BR32" s="3" t="e">
        <f t="shared" si="108"/>
        <v>#DIV/0!</v>
      </c>
      <c r="BS32" s="3" t="e">
        <f t="shared" si="108"/>
        <v>#DIV/0!</v>
      </c>
      <c r="BT32" s="3" t="e">
        <f t="shared" si="108"/>
        <v>#DIV/0!</v>
      </c>
      <c r="BU32" s="3" t="e">
        <f t="shared" ref="BU32" si="118">BU14/BU27</f>
        <v>#DIV/0!</v>
      </c>
      <c r="BV32" s="3" t="e">
        <f t="shared" si="108"/>
        <v>#DIV/0!</v>
      </c>
      <c r="BW32" s="3" t="e">
        <f t="shared" si="108"/>
        <v>#DIV/0!</v>
      </c>
      <c r="BX32" s="3" t="e">
        <f t="shared" ref="BX32:CH32" si="119">BX14/BX27</f>
        <v>#DIV/0!</v>
      </c>
      <c r="BY32" s="3" t="e">
        <f t="shared" si="119"/>
        <v>#DIV/0!</v>
      </c>
      <c r="BZ32" s="3" t="e">
        <f t="shared" si="119"/>
        <v>#DIV/0!</v>
      </c>
      <c r="CA32" s="3" t="e">
        <f t="shared" si="119"/>
        <v>#DIV/0!</v>
      </c>
      <c r="CB32" s="3" t="e">
        <f t="shared" si="119"/>
        <v>#DIV/0!</v>
      </c>
      <c r="CC32" s="3" t="e">
        <f t="shared" si="119"/>
        <v>#DIV/0!</v>
      </c>
      <c r="CD32" s="3" t="e">
        <f t="shared" si="119"/>
        <v>#DIV/0!</v>
      </c>
      <c r="CE32" s="3" t="e">
        <f t="shared" ref="CE32" si="120">CE14/CE27</f>
        <v>#DIV/0!</v>
      </c>
      <c r="CF32" s="3" t="e">
        <f t="shared" si="119"/>
        <v>#DIV/0!</v>
      </c>
      <c r="CG32" s="3" t="e">
        <f t="shared" si="119"/>
        <v>#DIV/0!</v>
      </c>
      <c r="CH32" s="3" t="e">
        <f t="shared" si="119"/>
        <v>#DIV/0!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 t="shared" si="121"/>
        <v>#DIV/0!</v>
      </c>
      <c r="AN34" s="3" t="e">
        <f t="shared" ref="AN34:AO34" si="125">(AN6/AN33)*100</f>
        <v>#DIV/0!</v>
      </c>
      <c r="AO34" s="3" t="e">
        <f t="shared" si="125"/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 t="shared" si="134"/>
        <v>#DIV/0!</v>
      </c>
      <c r="AN35" s="3" t="e">
        <f t="shared" ref="AN35:AO35" si="138">(SUM(AN5:AN7,AN11)/AN33)*100</f>
        <v>#DIV/0!</v>
      </c>
      <c r="AO35" s="3" t="e">
        <f t="shared" si="138"/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 t="shared" si="147"/>
        <v>#DIV/0!</v>
      </c>
      <c r="AN36" s="3" t="e">
        <f t="shared" ref="AN36:AO36" si="151">(AN19/AN33)*100</f>
        <v>#DIV/0!</v>
      </c>
      <c r="AO36" s="3" t="e">
        <f t="shared" si="151"/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 t="shared" si="160"/>
        <v>#DIV/0!</v>
      </c>
      <c r="AN37" s="3" t="e">
        <f t="shared" ref="AN37:AO37" si="164">(SUM(AN18:AN19,AN24)/AN33)*100</f>
        <v>#DIV/0!</v>
      </c>
      <c r="AO37" s="3" t="e">
        <f t="shared" si="164"/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 t="e">
        <f t="shared" ref="C38:BW38" si="173">(SUM(C5:C7,C11)/C14)*100</f>
        <v>#DIV/0!</v>
      </c>
      <c r="D38" s="10" t="e">
        <f t="shared" ref="D38" si="174">(SUM(D5:D7,D11)/D14)*100</f>
        <v>#DIV/0!</v>
      </c>
      <c r="E38" s="10" t="e">
        <f t="shared" si="173"/>
        <v>#DIV/0!</v>
      </c>
      <c r="F38" s="10" t="e">
        <f t="shared" si="173"/>
        <v>#DIV/0!</v>
      </c>
      <c r="G38" s="10" t="e">
        <f t="shared" si="173"/>
        <v>#DIV/0!</v>
      </c>
      <c r="H38" s="10" t="e">
        <f t="shared" si="173"/>
        <v>#DIV/0!</v>
      </c>
      <c r="I38" s="10" t="e">
        <f t="shared" si="173"/>
        <v>#DIV/0!</v>
      </c>
      <c r="J38" s="10" t="e">
        <f t="shared" si="173"/>
        <v>#DIV/0!</v>
      </c>
      <c r="K38" s="10" t="e">
        <f t="shared" si="173"/>
        <v>#DIV/0!</v>
      </c>
      <c r="L38" s="10" t="e">
        <f t="shared" si="173"/>
        <v>#DIV/0!</v>
      </c>
      <c r="M38" s="10" t="e">
        <f t="shared" si="173"/>
        <v>#DIV/0!</v>
      </c>
      <c r="N38" s="10" t="e">
        <f t="shared" si="173"/>
        <v>#DIV/0!</v>
      </c>
      <c r="O38" s="10" t="e">
        <f t="shared" si="173"/>
        <v>#DIV/0!</v>
      </c>
      <c r="P38" s="10" t="e">
        <f t="shared" ref="P38" si="175">(SUM(P5:P7,P11)/P14)*100</f>
        <v>#DIV/0!</v>
      </c>
      <c r="Q38" s="10" t="e">
        <f t="shared" si="173"/>
        <v>#DIV/0!</v>
      </c>
      <c r="R38" s="10" t="e">
        <f t="shared" si="173"/>
        <v>#DIV/0!</v>
      </c>
      <c r="S38" s="10" t="e">
        <f>(SUM(S5:S7,S11)/S14)*100</f>
        <v>#DIV/0!</v>
      </c>
      <c r="T38" s="10" t="e">
        <f t="shared" si="173"/>
        <v>#DIV/0!</v>
      </c>
      <c r="U38" s="2" t="e">
        <f t="shared" si="173"/>
        <v>#DIV/0!</v>
      </c>
      <c r="V38" s="10" t="e">
        <f t="shared" si="173"/>
        <v>#DIV/0!</v>
      </c>
      <c r="W38" s="10" t="e">
        <f t="shared" si="173"/>
        <v>#DIV/0!</v>
      </c>
      <c r="X38" s="10" t="e">
        <f t="shared" si="173"/>
        <v>#DIV/0!</v>
      </c>
      <c r="Y38" s="10" t="e">
        <f t="shared" si="173"/>
        <v>#DIV/0!</v>
      </c>
      <c r="Z38" s="10" t="e">
        <f t="shared" ref="Z38" si="176">(SUM(Z5:Z7,Z11)/Z14)*100</f>
        <v>#DIV/0!</v>
      </c>
      <c r="AA38" s="10" t="e">
        <f t="shared" si="173"/>
        <v>#DIV/0!</v>
      </c>
      <c r="AB38" s="10" t="e">
        <f t="shared" si="173"/>
        <v>#DIV/0!</v>
      </c>
      <c r="AC38" s="10" t="e">
        <f t="shared" si="173"/>
        <v>#DIV/0!</v>
      </c>
      <c r="AD38" s="10" t="e">
        <f t="shared" si="173"/>
        <v>#DIV/0!</v>
      </c>
      <c r="AE38" s="10" t="e">
        <f t="shared" si="173"/>
        <v>#DIV/0!</v>
      </c>
      <c r="AF38" s="10" t="e">
        <f t="shared" si="173"/>
        <v>#DIV/0!</v>
      </c>
      <c r="AG38" s="10" t="e">
        <f t="shared" si="173"/>
        <v>#DIV/0!</v>
      </c>
      <c r="AH38" s="10" t="e">
        <f t="shared" si="173"/>
        <v>#DIV/0!</v>
      </c>
      <c r="AI38" s="10" t="e">
        <f t="shared" si="173"/>
        <v>#DIV/0!</v>
      </c>
      <c r="AJ38" s="10" t="e">
        <f t="shared" si="173"/>
        <v>#DIV/0!</v>
      </c>
      <c r="AK38" s="10" t="e">
        <f t="shared" si="173"/>
        <v>#DIV/0!</v>
      </c>
      <c r="AL38" s="10" t="e">
        <f t="shared" si="173"/>
        <v>#DIV/0!</v>
      </c>
      <c r="AM38" s="10" t="e">
        <f t="shared" si="173"/>
        <v>#DIV/0!</v>
      </c>
      <c r="AN38" s="10" t="e">
        <f t="shared" ref="AN38:AO38" si="177">(SUM(AN5:AN7,AN11)/AN14)*100</f>
        <v>#DIV/0!</v>
      </c>
      <c r="AO38" s="10" t="e">
        <f t="shared" si="177"/>
        <v>#DIV/0!</v>
      </c>
      <c r="AP38" s="10" t="e">
        <f t="shared" si="173"/>
        <v>#DIV/0!</v>
      </c>
      <c r="AQ38" s="10" t="e">
        <f t="shared" si="173"/>
        <v>#DIV/0!</v>
      </c>
      <c r="AR38" s="10" t="e">
        <f t="shared" si="173"/>
        <v>#DIV/0!</v>
      </c>
      <c r="AS38" s="10" t="e">
        <f t="shared" si="173"/>
        <v>#DIV/0!</v>
      </c>
      <c r="AT38" s="10" t="e">
        <f t="shared" si="173"/>
        <v>#DIV/0!</v>
      </c>
      <c r="AU38" s="10" t="e">
        <f t="shared" si="173"/>
        <v>#DIV/0!</v>
      </c>
      <c r="AV38" s="10" t="e">
        <f t="shared" si="173"/>
        <v>#DIV/0!</v>
      </c>
      <c r="AW38" s="10" t="e">
        <f t="shared" si="173"/>
        <v>#DIV/0!</v>
      </c>
      <c r="AX38" s="10" t="e">
        <f t="shared" ref="AX38" si="178">(SUM(AX5:AX7,AX11)/AX14)*100</f>
        <v>#DIV/0!</v>
      </c>
      <c r="AY38" s="10" t="e">
        <f t="shared" si="173"/>
        <v>#DIV/0!</v>
      </c>
      <c r="AZ38" s="10" t="e">
        <f t="shared" si="173"/>
        <v>#DIV/0!</v>
      </c>
      <c r="BA38" s="10" t="e">
        <f t="shared" ref="BA38" si="179">(SUM(BA5:BA7,BA11)/BA14)*100</f>
        <v>#DIV/0!</v>
      </c>
      <c r="BB38" s="10" t="e">
        <f t="shared" si="173"/>
        <v>#DIV/0!</v>
      </c>
      <c r="BC38" s="10" t="e">
        <f t="shared" ref="BC38" si="180">(SUM(BC5:BC7,BC11)/BC14)*100</f>
        <v>#DIV/0!</v>
      </c>
      <c r="BD38" s="10" t="e">
        <f t="shared" ref="BD38" si="181">(SUM(BD5:BD7,BD11)/BD14)*100</f>
        <v>#DIV/0!</v>
      </c>
      <c r="BE38" s="10" t="e">
        <f t="shared" si="173"/>
        <v>#DIV/0!</v>
      </c>
      <c r="BF38" s="10" t="e">
        <f t="shared" si="173"/>
        <v>#DIV/0!</v>
      </c>
      <c r="BG38" s="10" t="e">
        <f t="shared" si="173"/>
        <v>#DIV/0!</v>
      </c>
      <c r="BH38" s="10" t="e">
        <f t="shared" si="173"/>
        <v>#DIV/0!</v>
      </c>
      <c r="BI38" s="10" t="e">
        <f t="shared" si="173"/>
        <v>#DIV/0!</v>
      </c>
      <c r="BJ38" s="10" t="e">
        <f t="shared" ref="BJ38" si="182">(SUM(BJ5:BJ7,BJ11)/BJ14)*100</f>
        <v>#DIV/0!</v>
      </c>
      <c r="BK38" s="10" t="e">
        <f t="shared" si="173"/>
        <v>#DIV/0!</v>
      </c>
      <c r="BL38" s="10" t="e">
        <f t="shared" si="173"/>
        <v>#DIV/0!</v>
      </c>
      <c r="BM38" s="10" t="e">
        <f t="shared" si="173"/>
        <v>#DIV/0!</v>
      </c>
      <c r="BN38" s="10" t="e">
        <f t="shared" si="173"/>
        <v>#DIV/0!</v>
      </c>
      <c r="BO38" s="10" t="e">
        <f t="shared" si="173"/>
        <v>#DIV/0!</v>
      </c>
      <c r="BP38" s="10" t="e">
        <f t="shared" si="173"/>
        <v>#DIV/0!</v>
      </c>
      <c r="BQ38" s="10" t="e">
        <f>(SUM(BQ5:BQ7,BQ11)/BQ14)*100</f>
        <v>#DIV/0!</v>
      </c>
      <c r="BR38" s="10" t="e">
        <f t="shared" si="173"/>
        <v>#DIV/0!</v>
      </c>
      <c r="BS38" s="10" t="e">
        <f t="shared" si="173"/>
        <v>#DIV/0!</v>
      </c>
      <c r="BT38" s="10" t="e">
        <f t="shared" si="173"/>
        <v>#DIV/0!</v>
      </c>
      <c r="BU38" s="10" t="e">
        <f t="shared" ref="BU38" si="183">(SUM(BU5:BU7,BU11)/BU14)*100</f>
        <v>#DIV/0!</v>
      </c>
      <c r="BV38" s="10" t="e">
        <f t="shared" si="173"/>
        <v>#DIV/0!</v>
      </c>
      <c r="BW38" s="10" t="e">
        <f t="shared" si="173"/>
        <v>#DIV/0!</v>
      </c>
      <c r="BX38" s="10" t="e">
        <f t="shared" ref="BX38:CH38" si="184">(SUM(BX5:BX7,BX11)/BX14)*100</f>
        <v>#DIV/0!</v>
      </c>
      <c r="BY38" s="10" t="e">
        <f t="shared" si="184"/>
        <v>#DIV/0!</v>
      </c>
      <c r="BZ38" s="10" t="e">
        <f t="shared" si="184"/>
        <v>#DIV/0!</v>
      </c>
      <c r="CA38" s="10" t="e">
        <f t="shared" si="184"/>
        <v>#DIV/0!</v>
      </c>
      <c r="CB38" s="10" t="e">
        <f t="shared" si="184"/>
        <v>#DIV/0!</v>
      </c>
      <c r="CC38" s="10" t="e">
        <f t="shared" si="184"/>
        <v>#DIV/0!</v>
      </c>
      <c r="CD38" s="10" t="e">
        <f t="shared" si="184"/>
        <v>#DIV/0!</v>
      </c>
      <c r="CE38" s="10" t="e">
        <f t="shared" ref="CE38" si="185">(SUM(CE5:CE7,CE11)/CE14)*100</f>
        <v>#DIV/0!</v>
      </c>
      <c r="CF38" s="10" t="e">
        <f t="shared" si="184"/>
        <v>#DIV/0!</v>
      </c>
      <c r="CG38" s="10" t="e">
        <f t="shared" si="184"/>
        <v>#DIV/0!</v>
      </c>
      <c r="CH38" s="10" t="e">
        <f t="shared" si="184"/>
        <v>#DIV/0!</v>
      </c>
      <c r="CI38" s="2"/>
    </row>
    <row r="39" spans="1:87" x14ac:dyDescent="0.2">
      <c r="A39" s="2" t="s">
        <v>56</v>
      </c>
      <c r="B39" s="10"/>
      <c r="C39" s="10" t="e">
        <f t="shared" ref="C39:BW39" si="186">(SUM(C18:C20,C24)/C27)*100</f>
        <v>#DIV/0!</v>
      </c>
      <c r="D39" s="10" t="e">
        <f t="shared" ref="D39" si="187">(SUM(D18:D20,D24)/D27)*100</f>
        <v>#DIV/0!</v>
      </c>
      <c r="E39" s="10" t="e">
        <f t="shared" si="186"/>
        <v>#DIV/0!</v>
      </c>
      <c r="F39" s="10" t="e">
        <f t="shared" si="186"/>
        <v>#DIV/0!</v>
      </c>
      <c r="G39" s="10" t="e">
        <f t="shared" si="186"/>
        <v>#DIV/0!</v>
      </c>
      <c r="H39" s="10" t="e">
        <f t="shared" si="186"/>
        <v>#DIV/0!</v>
      </c>
      <c r="I39" s="10" t="e">
        <f t="shared" si="186"/>
        <v>#DIV/0!</v>
      </c>
      <c r="J39" s="10" t="e">
        <f t="shared" si="186"/>
        <v>#DIV/0!</v>
      </c>
      <c r="K39" s="10" t="e">
        <f t="shared" si="186"/>
        <v>#DIV/0!</v>
      </c>
      <c r="L39" s="10" t="e">
        <f t="shared" si="186"/>
        <v>#DIV/0!</v>
      </c>
      <c r="M39" s="10" t="e">
        <f t="shared" si="186"/>
        <v>#DIV/0!</v>
      </c>
      <c r="N39" s="10" t="e">
        <f t="shared" si="186"/>
        <v>#DIV/0!</v>
      </c>
      <c r="O39" s="10" t="e">
        <f t="shared" si="186"/>
        <v>#DIV/0!</v>
      </c>
      <c r="P39" s="10" t="e">
        <f t="shared" ref="P39" si="188">(SUM(P18:P20,P24)/P27)*100</f>
        <v>#DIV/0!</v>
      </c>
      <c r="Q39" s="10" t="e">
        <f t="shared" si="186"/>
        <v>#DIV/0!</v>
      </c>
      <c r="R39" s="10" t="e">
        <f t="shared" si="186"/>
        <v>#DIV/0!</v>
      </c>
      <c r="S39" s="10" t="e">
        <f>(SUM(S18:S20,S24)/S27)*100</f>
        <v>#DIV/0!</v>
      </c>
      <c r="T39" s="10" t="e">
        <f t="shared" si="186"/>
        <v>#DIV/0!</v>
      </c>
      <c r="U39" s="2" t="e">
        <f t="shared" si="186"/>
        <v>#DIV/0!</v>
      </c>
      <c r="V39" s="10" t="e">
        <f t="shared" si="186"/>
        <v>#DIV/0!</v>
      </c>
      <c r="W39" s="10" t="e">
        <f t="shared" si="186"/>
        <v>#DIV/0!</v>
      </c>
      <c r="X39" s="10" t="e">
        <f t="shared" si="186"/>
        <v>#DIV/0!</v>
      </c>
      <c r="Y39" s="10" t="e">
        <f t="shared" si="186"/>
        <v>#DIV/0!</v>
      </c>
      <c r="Z39" s="10" t="e">
        <f t="shared" ref="Z39" si="189">(SUM(Z18:Z20,Z24)/Z27)*100</f>
        <v>#DIV/0!</v>
      </c>
      <c r="AA39" s="10" t="e">
        <f t="shared" si="186"/>
        <v>#DIV/0!</v>
      </c>
      <c r="AB39" s="10" t="e">
        <f t="shared" si="186"/>
        <v>#DIV/0!</v>
      </c>
      <c r="AC39" s="10" t="e">
        <f t="shared" si="186"/>
        <v>#DIV/0!</v>
      </c>
      <c r="AD39" s="10" t="e">
        <f t="shared" si="186"/>
        <v>#DIV/0!</v>
      </c>
      <c r="AE39" s="10" t="e">
        <f t="shared" si="186"/>
        <v>#DIV/0!</v>
      </c>
      <c r="AF39" s="10" t="e">
        <f t="shared" si="186"/>
        <v>#DIV/0!</v>
      </c>
      <c r="AG39" s="10" t="e">
        <f t="shared" si="186"/>
        <v>#DIV/0!</v>
      </c>
      <c r="AH39" s="10" t="e">
        <f t="shared" si="186"/>
        <v>#DIV/0!</v>
      </c>
      <c r="AI39" s="10" t="e">
        <f t="shared" si="186"/>
        <v>#DIV/0!</v>
      </c>
      <c r="AJ39" s="10" t="e">
        <f t="shared" si="186"/>
        <v>#DIV/0!</v>
      </c>
      <c r="AK39" s="10" t="e">
        <f t="shared" si="186"/>
        <v>#DIV/0!</v>
      </c>
      <c r="AL39" s="10" t="e">
        <f t="shared" si="186"/>
        <v>#DIV/0!</v>
      </c>
      <c r="AM39" s="10" t="e">
        <f t="shared" si="186"/>
        <v>#DIV/0!</v>
      </c>
      <c r="AN39" s="10" t="e">
        <f t="shared" ref="AN39:AO39" si="190">(SUM(AN18:AN20,AN24)/AN27)*100</f>
        <v>#DIV/0!</v>
      </c>
      <c r="AO39" s="10" t="e">
        <f t="shared" si="190"/>
        <v>#DIV/0!</v>
      </c>
      <c r="AP39" s="10" t="e">
        <f t="shared" si="186"/>
        <v>#DIV/0!</v>
      </c>
      <c r="AQ39" s="10" t="e">
        <f t="shared" si="186"/>
        <v>#DIV/0!</v>
      </c>
      <c r="AR39" s="10" t="e">
        <f t="shared" si="186"/>
        <v>#DIV/0!</v>
      </c>
      <c r="AS39" s="10" t="e">
        <f t="shared" si="186"/>
        <v>#DIV/0!</v>
      </c>
      <c r="AT39" s="10" t="e">
        <f t="shared" si="186"/>
        <v>#DIV/0!</v>
      </c>
      <c r="AU39" s="10" t="e">
        <f t="shared" si="186"/>
        <v>#DIV/0!</v>
      </c>
      <c r="AV39" s="10" t="e">
        <f t="shared" si="186"/>
        <v>#DIV/0!</v>
      </c>
      <c r="AW39" s="10" t="e">
        <f t="shared" si="186"/>
        <v>#DIV/0!</v>
      </c>
      <c r="AX39" s="10" t="e">
        <f t="shared" ref="AX39" si="191">(SUM(AX18:AX20,AX24)/AX27)*100</f>
        <v>#DIV/0!</v>
      </c>
      <c r="AY39" s="10" t="e">
        <f t="shared" si="186"/>
        <v>#DIV/0!</v>
      </c>
      <c r="AZ39" s="10" t="e">
        <f t="shared" si="186"/>
        <v>#DIV/0!</v>
      </c>
      <c r="BA39" s="10" t="e">
        <f t="shared" ref="BA39" si="192">(SUM(BA18:BA20,BA24)/BA27)*100</f>
        <v>#DIV/0!</v>
      </c>
      <c r="BB39" s="10" t="e">
        <f t="shared" si="186"/>
        <v>#DIV/0!</v>
      </c>
      <c r="BC39" s="10" t="e">
        <f t="shared" ref="BC39" si="193">(SUM(BC18:BC20,BC24)/BC27)*100</f>
        <v>#DIV/0!</v>
      </c>
      <c r="BD39" s="10" t="e">
        <f t="shared" ref="BD39" si="194">(SUM(BD18:BD20,BD24)/BD27)*100</f>
        <v>#DIV/0!</v>
      </c>
      <c r="BE39" s="10" t="e">
        <f t="shared" si="186"/>
        <v>#DIV/0!</v>
      </c>
      <c r="BF39" s="10" t="e">
        <f t="shared" si="186"/>
        <v>#DIV/0!</v>
      </c>
      <c r="BG39" s="10" t="e">
        <f t="shared" si="186"/>
        <v>#DIV/0!</v>
      </c>
      <c r="BH39" s="10" t="e">
        <f t="shared" si="186"/>
        <v>#DIV/0!</v>
      </c>
      <c r="BI39" s="10" t="e">
        <f t="shared" si="186"/>
        <v>#DIV/0!</v>
      </c>
      <c r="BJ39" s="10" t="e">
        <f t="shared" ref="BJ39" si="195">(SUM(BJ18:BJ20,BJ24)/BJ27)*100</f>
        <v>#DIV/0!</v>
      </c>
      <c r="BK39" s="10" t="e">
        <f t="shared" si="186"/>
        <v>#DIV/0!</v>
      </c>
      <c r="BL39" s="10" t="e">
        <f t="shared" si="186"/>
        <v>#DIV/0!</v>
      </c>
      <c r="BM39" s="10" t="e">
        <f t="shared" si="186"/>
        <v>#DIV/0!</v>
      </c>
      <c r="BN39" s="10" t="e">
        <f t="shared" si="186"/>
        <v>#DIV/0!</v>
      </c>
      <c r="BO39" s="10" t="e">
        <f t="shared" si="186"/>
        <v>#DIV/0!</v>
      </c>
      <c r="BP39" s="10" t="e">
        <f t="shared" si="186"/>
        <v>#DIV/0!</v>
      </c>
      <c r="BQ39" s="10" t="e">
        <f>(SUM(BQ18:BQ20,BQ24)/BQ27)*100</f>
        <v>#DIV/0!</v>
      </c>
      <c r="BR39" s="10" t="e">
        <f t="shared" si="186"/>
        <v>#DIV/0!</v>
      </c>
      <c r="BS39" s="10" t="e">
        <f t="shared" si="186"/>
        <v>#DIV/0!</v>
      </c>
      <c r="BT39" s="10" t="e">
        <f t="shared" si="186"/>
        <v>#DIV/0!</v>
      </c>
      <c r="BU39" s="10" t="e">
        <f t="shared" ref="BU39" si="196">(SUM(BU18:BU20,BU24)/BU27)*100</f>
        <v>#DIV/0!</v>
      </c>
      <c r="BV39" s="10" t="e">
        <f t="shared" si="186"/>
        <v>#DIV/0!</v>
      </c>
      <c r="BW39" s="10" t="e">
        <f t="shared" si="186"/>
        <v>#DIV/0!</v>
      </c>
      <c r="BX39" s="10" t="e">
        <f t="shared" ref="BX39:CH39" si="197">(SUM(BX18:BX20,BX24)/BX27)*100</f>
        <v>#DIV/0!</v>
      </c>
      <c r="BY39" s="10" t="e">
        <f t="shared" si="197"/>
        <v>#DIV/0!</v>
      </c>
      <c r="BZ39" s="10" t="e">
        <f t="shared" si="197"/>
        <v>#DIV/0!</v>
      </c>
      <c r="CA39" s="10" t="e">
        <f t="shared" si="197"/>
        <v>#DIV/0!</v>
      </c>
      <c r="CB39" s="10" t="e">
        <f t="shared" si="197"/>
        <v>#DIV/0!</v>
      </c>
      <c r="CC39" s="10" t="e">
        <f t="shared" si="197"/>
        <v>#DIV/0!</v>
      </c>
      <c r="CD39" s="10" t="e">
        <f t="shared" si="197"/>
        <v>#DIV/0!</v>
      </c>
      <c r="CE39" s="10" t="e">
        <f t="shared" ref="CE39" si="198">(SUM(CE18:CE20,CE24)/CE27)*100</f>
        <v>#DIV/0!</v>
      </c>
      <c r="CF39" s="10" t="e">
        <f t="shared" si="197"/>
        <v>#DIV/0!</v>
      </c>
      <c r="CG39" s="10" t="e">
        <f t="shared" si="197"/>
        <v>#DIV/0!</v>
      </c>
      <c r="CH39" s="10" t="e">
        <f t="shared" si="197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131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[1]Dec!$T$2</f>
        <v>0</v>
      </c>
      <c r="D5" s="1"/>
      <c r="E5" s="1">
        <f>[2]Dec!$Z$2</f>
        <v>0</v>
      </c>
      <c r="F5" s="1">
        <f>[3]Dec!$R$2</f>
        <v>0</v>
      </c>
      <c r="G5" s="1">
        <f>[1]Dec!$W$2</f>
        <v>0</v>
      </c>
      <c r="H5" s="1"/>
      <c r="I5" s="1">
        <f>[4]Dec!$N$2</f>
        <v>0</v>
      </c>
      <c r="J5" s="1">
        <f>[2]Dec!$AB$2</f>
        <v>0</v>
      </c>
      <c r="K5" s="1">
        <f>[5]Dec!$X$2</f>
        <v>0</v>
      </c>
      <c r="L5" s="1">
        <f>[3]Dec!$Z$2</f>
        <v>0</v>
      </c>
      <c r="M5" s="2">
        <f>[5]Dec!$R$2</f>
        <v>0</v>
      </c>
      <c r="N5" s="1">
        <f>[3]Dec!$U$2</f>
        <v>0</v>
      </c>
      <c r="O5" s="1">
        <f>[1]Dec!$Q$2</f>
        <v>0</v>
      </c>
      <c r="P5" s="1"/>
      <c r="Q5" s="2">
        <f>[3]Dec!$V$2</f>
        <v>0</v>
      </c>
      <c r="R5" s="2">
        <f>[6]Dec!$O$2</f>
        <v>0</v>
      </c>
      <c r="S5" s="1">
        <f>[3]Dec!$S$2</f>
        <v>0</v>
      </c>
      <c r="T5" s="2">
        <f>[5]Dec!$S$2</f>
        <v>0</v>
      </c>
      <c r="U5" s="2"/>
      <c r="V5" s="2">
        <f>[1]Dec!$S$2</f>
        <v>0</v>
      </c>
      <c r="W5" s="2">
        <f>[5]Dec!$T$2</f>
        <v>0</v>
      </c>
      <c r="X5" s="2">
        <f>[6]Dec!$P$2</f>
        <v>0</v>
      </c>
      <c r="Y5" s="2">
        <f>[2]Dec!$Y$2</f>
        <v>0</v>
      </c>
      <c r="Z5" s="2">
        <f>[2]Dec!$AC$2</f>
        <v>0</v>
      </c>
      <c r="AA5" s="2">
        <f>[5]Dec!$U$2</f>
        <v>0</v>
      </c>
      <c r="AB5" s="2">
        <f>[4]Dec!$O$2</f>
        <v>0</v>
      </c>
      <c r="AC5" s="2">
        <f>[5]Dec!$V$2</f>
        <v>0</v>
      </c>
      <c r="AD5" s="2">
        <f>[5]Dec!$Y$2</f>
        <v>0</v>
      </c>
      <c r="AE5" s="2">
        <f>[5]Dec!$W$2</f>
        <v>0</v>
      </c>
      <c r="AF5" s="2">
        <f>[2]Dec!$AE$2</f>
        <v>0</v>
      </c>
      <c r="AG5" s="2">
        <f>[2]Dec!$AH$2</f>
        <v>0</v>
      </c>
      <c r="AH5" s="2">
        <f>[2]Dec!$AF$2</f>
        <v>0</v>
      </c>
      <c r="AI5" s="2">
        <f>[2]Dec!$AI$2</f>
        <v>0</v>
      </c>
      <c r="AJ5" s="2">
        <f>[2]Dec!$AG$2</f>
        <v>0</v>
      </c>
      <c r="AK5" s="2">
        <f>[2]Dec!$AA$2</f>
        <v>0</v>
      </c>
      <c r="AL5" s="2">
        <f>[6]Dec!$R$2</f>
        <v>0</v>
      </c>
      <c r="AM5" s="2">
        <f>[5]Dec!$Q$2</f>
        <v>0</v>
      </c>
      <c r="AN5" s="2"/>
      <c r="AO5" s="2"/>
      <c r="AP5" s="2"/>
      <c r="AQ5" s="2">
        <f>[3]Dec!$W$2</f>
        <v>0</v>
      </c>
      <c r="AR5" s="2">
        <f>[4]Dec!$P$2</f>
        <v>0</v>
      </c>
      <c r="AS5" s="2">
        <f>[3]Dec!$Y$2</f>
        <v>0</v>
      </c>
      <c r="AT5" s="2">
        <f>[8]Dec!$S$2</f>
        <v>0</v>
      </c>
      <c r="AU5" s="2">
        <f>[1]Dec!$Z$2</f>
        <v>0</v>
      </c>
      <c r="AV5" s="2">
        <f>[2]Dec!$AD$2</f>
        <v>0</v>
      </c>
      <c r="AW5" s="2">
        <f>[1]Dec!$V$2</f>
        <v>0</v>
      </c>
      <c r="AX5" s="2">
        <f>[2]Dec!$AK$2</f>
        <v>0</v>
      </c>
      <c r="AY5" s="2">
        <f>[2]Dec!$AJ$2</f>
        <v>0</v>
      </c>
      <c r="AZ5" s="2">
        <f>[2]Dec!$AO$2</f>
        <v>0</v>
      </c>
      <c r="BA5" s="2">
        <f>[3]Dec!$Q$2</f>
        <v>0</v>
      </c>
      <c r="BB5" s="2">
        <f>[3]Dec!$X$2</f>
        <v>0</v>
      </c>
      <c r="BC5" s="2"/>
      <c r="BD5" s="2">
        <f>[2]Dec!$AL$2</f>
        <v>0</v>
      </c>
      <c r="BE5" s="2">
        <f>[2]Dec!$AM$2</f>
        <v>0</v>
      </c>
      <c r="BF5" s="2">
        <f>[2]Dec!$AN$2</f>
        <v>0</v>
      </c>
      <c r="BG5" s="2"/>
      <c r="BH5" s="2"/>
      <c r="BI5" s="2">
        <f>[3]Dec!$T$2</f>
        <v>0</v>
      </c>
      <c r="BJ5" s="2"/>
      <c r="BK5" s="2"/>
      <c r="BL5" s="2">
        <f>[6]Dec!$N$2</f>
        <v>0</v>
      </c>
      <c r="BM5" s="2"/>
      <c r="BN5" s="2">
        <f>[6]Dec!$S$2</f>
        <v>0</v>
      </c>
      <c r="BO5" s="2">
        <f>[6]Dec!$Q$2</f>
        <v>0</v>
      </c>
      <c r="BP5" s="2">
        <f>[1]Dec!$X$2</f>
        <v>0</v>
      </c>
      <c r="BQ5" s="2">
        <f>[1]Dec!$U$2</f>
        <v>0</v>
      </c>
      <c r="BR5" s="2">
        <f>[4]Dec!$Q$2</f>
        <v>0</v>
      </c>
      <c r="BS5" s="2">
        <f>[6]Dec!$T$2</f>
        <v>0</v>
      </c>
      <c r="BT5" s="2">
        <f>[1]Dec!$Y$2</f>
        <v>0</v>
      </c>
      <c r="BU5" s="2"/>
      <c r="BV5" s="1">
        <f>[1]Dec!$R$2</f>
        <v>0</v>
      </c>
      <c r="BW5" s="2">
        <f>[8]Dec!$N$2</f>
        <v>0</v>
      </c>
      <c r="BX5" s="2">
        <f>[8]Dec!$O$2</f>
        <v>0</v>
      </c>
      <c r="BY5" s="2">
        <f>[8]Dec!$P$2</f>
        <v>0</v>
      </c>
      <c r="BZ5" s="2">
        <f>[8]Dec!$Q$2</f>
        <v>0</v>
      </c>
      <c r="CA5" s="2">
        <f>[8]Dec!$R$2</f>
        <v>0</v>
      </c>
      <c r="CB5" s="2">
        <f>[8]Dec!$T$2</f>
        <v>0</v>
      </c>
      <c r="CC5" s="2"/>
      <c r="CD5" s="2">
        <f>[5]Dec!$Z$2</f>
        <v>0</v>
      </c>
      <c r="CE5" s="2"/>
      <c r="CF5" s="2">
        <f>[4]Dec!$M$2</f>
        <v>0</v>
      </c>
      <c r="CG5" s="2">
        <f>[2]Dec!$AP$2</f>
        <v>0</v>
      </c>
      <c r="CH5" s="2">
        <f>[4]Dec!$R$2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1">
        <f>[1]Dec!$H$2</f>
        <v>0</v>
      </c>
      <c r="D6" s="1">
        <f>[9]Dec!$E$1</f>
        <v>0</v>
      </c>
      <c r="E6" s="2">
        <f>[2]Dec!$F$2</f>
        <v>0</v>
      </c>
      <c r="F6" s="2">
        <f>[3]Dec!$F$2</f>
        <v>0</v>
      </c>
      <c r="G6" s="1">
        <f>[1]Dec!$K$2</f>
        <v>0</v>
      </c>
      <c r="H6" s="1">
        <f>[10]Dec!$E$2</f>
        <v>0</v>
      </c>
      <c r="I6" s="1">
        <f>[4]Dec!$F$2</f>
        <v>0</v>
      </c>
      <c r="J6" s="1">
        <f>[2]Dec!$H$2</f>
        <v>0</v>
      </c>
      <c r="K6" s="1">
        <f>[5]Dec!$L$2</f>
        <v>0</v>
      </c>
      <c r="L6" s="1">
        <f>[3]Dec!$N$2</f>
        <v>0</v>
      </c>
      <c r="M6" s="2">
        <f>[5]Dec!$F$2</f>
        <v>0</v>
      </c>
      <c r="N6" s="1">
        <f>[3]Dec!$I$2</f>
        <v>0</v>
      </c>
      <c r="O6" s="1">
        <f>[1]Dec!$E$2</f>
        <v>0</v>
      </c>
      <c r="P6" s="1">
        <f>[11]Dec!$E$1</f>
        <v>0</v>
      </c>
      <c r="Q6" s="2">
        <f>[3]Dec!$J$2</f>
        <v>0</v>
      </c>
      <c r="R6" s="2">
        <f>[6]Dec!$F$2</f>
        <v>0</v>
      </c>
      <c r="S6" s="1">
        <f>[3]Dec!$G$2</f>
        <v>0</v>
      </c>
      <c r="T6" s="2">
        <f>[5]Dec!$G$2</f>
        <v>0</v>
      </c>
      <c r="U6" s="2">
        <f>[12]Dec!$E$2</f>
        <v>0</v>
      </c>
      <c r="V6" s="2">
        <f>[1]Dec!$G$2</f>
        <v>0</v>
      </c>
      <c r="W6" s="2">
        <f>[5]Dec!$H$2</f>
        <v>0</v>
      </c>
      <c r="X6" s="2">
        <f>[6]Dec!$G$2</f>
        <v>0</v>
      </c>
      <c r="Y6" s="2">
        <f>[2]Dec!$F$2</f>
        <v>0</v>
      </c>
      <c r="Z6" s="2">
        <f>[2]Dec!$I$2</f>
        <v>0</v>
      </c>
      <c r="AA6" s="2">
        <f>[5]Dec!$I$2</f>
        <v>0</v>
      </c>
      <c r="AB6" s="2">
        <f>[4]Dec!$G$2</f>
        <v>0</v>
      </c>
      <c r="AC6" s="2">
        <f>[5]Dec!$J$2</f>
        <v>0</v>
      </c>
      <c r="AD6" s="2">
        <f>[5]Dec!$M$2</f>
        <v>0</v>
      </c>
      <c r="AE6" s="2">
        <f>[5]Dec!$K$2</f>
        <v>0</v>
      </c>
      <c r="AF6" s="2">
        <f>[2]Dec!$K$2</f>
        <v>0</v>
      </c>
      <c r="AG6" s="2">
        <f>[2]Dec!$N$2</f>
        <v>0</v>
      </c>
      <c r="AH6" s="2">
        <f>[2]Dec!$L$2</f>
        <v>0</v>
      </c>
      <c r="AI6" s="2">
        <f>[2]Dec!$O$2</f>
        <v>0</v>
      </c>
      <c r="AJ6" s="2">
        <f>[2]Dec!$M$2</f>
        <v>0</v>
      </c>
      <c r="AK6" s="2">
        <f>[2]Dec!$G$2</f>
        <v>0</v>
      </c>
      <c r="AL6" s="2">
        <f>[6]Dec!$I$2</f>
        <v>0</v>
      </c>
      <c r="AM6" s="2">
        <f>[5]Dec!$E$2</f>
        <v>0</v>
      </c>
      <c r="AN6" s="2">
        <f>[12]Dec!$G$2</f>
        <v>0</v>
      </c>
      <c r="AO6" s="2">
        <f>[12]Dec!$H$2</f>
        <v>0</v>
      </c>
      <c r="AP6" s="2">
        <f>[13]Dec!$E$1</f>
        <v>0</v>
      </c>
      <c r="AQ6" s="2">
        <f>[3]Dec!$K$2</f>
        <v>0</v>
      </c>
      <c r="AR6" s="2">
        <f>[4]Dec!$H$2</f>
        <v>0</v>
      </c>
      <c r="AS6" s="2">
        <f>[3]Dec!$M$2</f>
        <v>0</v>
      </c>
      <c r="AT6" s="2">
        <f>[8]Dec!$J$2</f>
        <v>0</v>
      </c>
      <c r="AU6" s="2">
        <f>[1]Dec!$N$2</f>
        <v>0</v>
      </c>
      <c r="AV6" s="2">
        <f>[2]Dec!$J$2</f>
        <v>0</v>
      </c>
      <c r="AW6" s="2">
        <f>[1]Dec!$J$2</f>
        <v>0</v>
      </c>
      <c r="AX6" s="2">
        <f>[2]Dec!$Q$2</f>
        <v>0</v>
      </c>
      <c r="AY6" s="2">
        <f>[2]Dec!$P$2</f>
        <v>0</v>
      </c>
      <c r="AZ6" s="2">
        <f>[2]Dec!$U$2</f>
        <v>0</v>
      </c>
      <c r="BA6" s="2">
        <f>[3]Dec!$E$2</f>
        <v>0</v>
      </c>
      <c r="BB6" s="2">
        <f>[3]Dec!$L$2</f>
        <v>0</v>
      </c>
      <c r="BC6" s="2">
        <f>[14]Dec!$E$1</f>
        <v>0</v>
      </c>
      <c r="BD6" s="2">
        <f>[2]Dec!$R$2</f>
        <v>0</v>
      </c>
      <c r="BE6" s="2">
        <f>[2]Dec!$S$2</f>
        <v>0</v>
      </c>
      <c r="BF6" s="2">
        <f>[2]Dec!$T$2</f>
        <v>0</v>
      </c>
      <c r="BG6" s="2">
        <f>[15]Dec!$E$1</f>
        <v>0</v>
      </c>
      <c r="BH6" s="2">
        <f>[16]Dec!$E$1</f>
        <v>0</v>
      </c>
      <c r="BI6" s="2">
        <f>[3]Dec!$H$2</f>
        <v>0</v>
      </c>
      <c r="BJ6" s="2">
        <f>[17]Dec!$E$1</f>
        <v>0</v>
      </c>
      <c r="BK6" s="2">
        <f>[10]Dec!$F$2</f>
        <v>0</v>
      </c>
      <c r="BL6" s="2">
        <f>[6]Dec!$E$2</f>
        <v>0</v>
      </c>
      <c r="BM6" s="2">
        <f>[12]Dec!$F$2</f>
        <v>0</v>
      </c>
      <c r="BN6" s="2">
        <f>[6]Dec!$J$2</f>
        <v>0</v>
      </c>
      <c r="BO6" s="2">
        <f>[6]Dec!$H$2</f>
        <v>0</v>
      </c>
      <c r="BP6" s="2">
        <f>[1]Dec!$L$2</f>
        <v>0</v>
      </c>
      <c r="BQ6" s="2">
        <f>[1]Dec!$I$2</f>
        <v>0</v>
      </c>
      <c r="BR6" s="2">
        <f>[4]Dec!$I$2</f>
        <v>0</v>
      </c>
      <c r="BS6" s="2">
        <f>[6]Dec!$K$2</f>
        <v>0</v>
      </c>
      <c r="BT6" s="2">
        <f>[1]Dec!$M$2</f>
        <v>0</v>
      </c>
      <c r="BU6" s="2">
        <f>[18]Dec!$E$1</f>
        <v>0</v>
      </c>
      <c r="BV6" s="1">
        <f>[1]Dec!$F$2</f>
        <v>0</v>
      </c>
      <c r="BW6" s="2">
        <f>[8]Dec!$E$2</f>
        <v>0</v>
      </c>
      <c r="BX6" s="2">
        <f>[8]Dec!$F$2</f>
        <v>0</v>
      </c>
      <c r="BY6" s="2">
        <f>[8]Dec!$G$2</f>
        <v>0</v>
      </c>
      <c r="BZ6" s="2">
        <f>[8]Dec!$H$2</f>
        <v>0</v>
      </c>
      <c r="CA6" s="2">
        <f>[8]Dec!$I$2</f>
        <v>0</v>
      </c>
      <c r="CB6" s="2">
        <f>[8]Dec!$K$2</f>
        <v>0</v>
      </c>
      <c r="CC6" s="2">
        <f>[19]Dec!$E$1</f>
        <v>0</v>
      </c>
      <c r="CD6" s="2">
        <f>[5]Dec!$N$2</f>
        <v>0</v>
      </c>
      <c r="CE6" s="2">
        <f>[20]Dec!$E$1</f>
        <v>0</v>
      </c>
      <c r="CF6" s="2">
        <f>[4]Dec!$E$2</f>
        <v>0</v>
      </c>
      <c r="CG6" s="2">
        <f>[2]Dec!$V$2</f>
        <v>0</v>
      </c>
      <c r="CH6" s="2">
        <f>[4]Dec!$J$2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[21]Dec!$B$13</f>
        <v>0</v>
      </c>
      <c r="D7" s="2">
        <f>[22]Dec!$B$13</f>
        <v>0</v>
      </c>
      <c r="E7" s="2">
        <f>[23]Dec!$B$13</f>
        <v>0</v>
      </c>
      <c r="F7" s="2">
        <f>[24]Dec!$B$13</f>
        <v>0</v>
      </c>
      <c r="G7" s="1">
        <f>[25]Dec!$B$13</f>
        <v>0</v>
      </c>
      <c r="H7" s="1">
        <f>[26]Dec!$B$13</f>
        <v>0</v>
      </c>
      <c r="I7" s="1">
        <f>[27]Dec!$B$13</f>
        <v>0</v>
      </c>
      <c r="J7" s="1">
        <f>[28]Dec!$B$13</f>
        <v>0</v>
      </c>
      <c r="K7" s="1">
        <f>[29]Dec!$B$13</f>
        <v>0</v>
      </c>
      <c r="L7" s="1">
        <f>[30]Dec!$B$13</f>
        <v>0</v>
      </c>
      <c r="M7" s="2">
        <f>[31]Dec!$B$13</f>
        <v>0</v>
      </c>
      <c r="N7" s="2">
        <f>[32]Dec!$B$13</f>
        <v>0</v>
      </c>
      <c r="O7" s="2">
        <f>[33]Dec!$B$13</f>
        <v>0</v>
      </c>
      <c r="P7" s="2">
        <f>[34]Dec!$B$13</f>
        <v>0</v>
      </c>
      <c r="Q7" s="2">
        <f>[35]Dec!$B$13</f>
        <v>0</v>
      </c>
      <c r="R7" s="2">
        <f>[36]Dec!$B$13</f>
        <v>0</v>
      </c>
      <c r="S7" s="1">
        <f>[37]Dec!$B$13</f>
        <v>0</v>
      </c>
      <c r="T7" s="2">
        <f>[38]Dec!$B$13</f>
        <v>0</v>
      </c>
      <c r="U7" s="2">
        <f>[39]Dec!$B$13</f>
        <v>0</v>
      </c>
      <c r="V7" s="2">
        <f>[40]Dec!$B$13</f>
        <v>0</v>
      </c>
      <c r="W7" s="2">
        <f>[41]Dec!$B$13</f>
        <v>0</v>
      </c>
      <c r="X7" s="2">
        <f>[42]Dec!$B$13</f>
        <v>0</v>
      </c>
      <c r="Y7" s="2">
        <f>[43]Dec!$B$13</f>
        <v>0</v>
      </c>
      <c r="Z7" s="2">
        <f>[44]Dec!$B$13</f>
        <v>0</v>
      </c>
      <c r="AA7" s="2">
        <f>[45]Dec!$B$13</f>
        <v>0</v>
      </c>
      <c r="AB7" s="2">
        <f>[46]Dec!$B$13</f>
        <v>0</v>
      </c>
      <c r="AC7" s="2">
        <f>[47]Dec!$B$13</f>
        <v>0</v>
      </c>
      <c r="AD7" s="2">
        <f>[48]Dec!$B$13</f>
        <v>0</v>
      </c>
      <c r="AE7" s="2">
        <f>[49]Dec!$B$13</f>
        <v>0</v>
      </c>
      <c r="AF7" s="2">
        <f>[50]Dec!$B$13</f>
        <v>0</v>
      </c>
      <c r="AG7" s="2">
        <f>[51]Dec!$B$13</f>
        <v>0</v>
      </c>
      <c r="AH7" s="2">
        <f>[52]Dec!$B$13</f>
        <v>0</v>
      </c>
      <c r="AI7" s="2">
        <f>[53]Dec!$B$13</f>
        <v>0</v>
      </c>
      <c r="AJ7" s="2">
        <f>[54]Dec!$B$13</f>
        <v>0</v>
      </c>
      <c r="AK7" s="2">
        <f>[55]Dec!$B$13</f>
        <v>0</v>
      </c>
      <c r="AL7" s="2">
        <f>[56]Dec!$B$13</f>
        <v>0</v>
      </c>
      <c r="AM7" s="2">
        <f>[57]Dec!$B$13</f>
        <v>0</v>
      </c>
      <c r="AN7" s="2">
        <f>[58]Dec!$B$13</f>
        <v>0</v>
      </c>
      <c r="AO7" s="2">
        <f>[59]Dec!$B$13</f>
        <v>0</v>
      </c>
      <c r="AP7" s="2">
        <f>[60]Dec!$B$13</f>
        <v>0</v>
      </c>
      <c r="AQ7" s="2">
        <f>[61]Dec!$B$13</f>
        <v>0</v>
      </c>
      <c r="AR7" s="2">
        <f>[62]Dec!$B$13</f>
        <v>0</v>
      </c>
      <c r="AS7" s="2">
        <f>[63]Dec!$B$13</f>
        <v>0</v>
      </c>
      <c r="AT7" s="2">
        <f>[64]Dec!$B$13</f>
        <v>0</v>
      </c>
      <c r="AU7" s="2">
        <f>[65]Dec!$B$13</f>
        <v>0</v>
      </c>
      <c r="AV7" s="2">
        <f>[66]Dec!$B$13</f>
        <v>0</v>
      </c>
      <c r="AW7" s="2">
        <f>[67]Dec!$B$13</f>
        <v>0</v>
      </c>
      <c r="AX7" s="2">
        <f>[68]Dec!$B$13</f>
        <v>0</v>
      </c>
      <c r="AY7" s="2">
        <f>[69]Dec!$B$13</f>
        <v>0</v>
      </c>
      <c r="AZ7" s="2">
        <f>[70]Dec!$B$13</f>
        <v>0</v>
      </c>
      <c r="BA7" s="2">
        <f>[71]Dec!$B$13</f>
        <v>0</v>
      </c>
      <c r="BB7" s="2">
        <f>[72]Dec!$B$13</f>
        <v>0</v>
      </c>
      <c r="BC7" s="2">
        <f>[73]Dec!$B$13</f>
        <v>0</v>
      </c>
      <c r="BD7" s="2">
        <f>[74]Dec!$B$13</f>
        <v>0</v>
      </c>
      <c r="BE7" s="2">
        <f>[75]Dec!$B$13</f>
        <v>0</v>
      </c>
      <c r="BF7" s="2">
        <f>[76]Dec!$B$13</f>
        <v>0</v>
      </c>
      <c r="BG7" s="2">
        <f>[77]Dec!$B$13</f>
        <v>0</v>
      </c>
      <c r="BH7" s="2">
        <f>[78]Dec!$B$13</f>
        <v>0</v>
      </c>
      <c r="BI7" s="2">
        <f>[79]Dec!$B$13</f>
        <v>0</v>
      </c>
      <c r="BJ7" s="2">
        <f>[80]Dec!$B$13</f>
        <v>0</v>
      </c>
      <c r="BK7" s="2">
        <f>[81]Dec!$B$13</f>
        <v>0</v>
      </c>
      <c r="BL7" s="2">
        <f>[82]Dec!$B$13</f>
        <v>0</v>
      </c>
      <c r="BM7" s="2">
        <f>[83]Dec!$B$13</f>
        <v>0</v>
      </c>
      <c r="BN7" s="2">
        <f>[84]Dec!$B$13</f>
        <v>0</v>
      </c>
      <c r="BO7" s="2">
        <f>[85]Dec!$B$13</f>
        <v>0</v>
      </c>
      <c r="BP7" s="2">
        <f>[86]Dec!$B$13</f>
        <v>0</v>
      </c>
      <c r="BQ7" s="2">
        <f>[87]Dec!$B$13</f>
        <v>0</v>
      </c>
      <c r="BR7" s="2">
        <f>[88]Dec!$B$13</f>
        <v>0</v>
      </c>
      <c r="BS7" s="2">
        <f>[89]Dec!$B$13</f>
        <v>0</v>
      </c>
      <c r="BT7" s="2">
        <f>[90]Dec!$B$13</f>
        <v>0</v>
      </c>
      <c r="BU7" s="2">
        <f>[91]Dec!$B$13</f>
        <v>0</v>
      </c>
      <c r="BV7" s="1">
        <f>[92]Dec!$B$13</f>
        <v>0</v>
      </c>
      <c r="BW7" s="2">
        <f>[93]Dec!$B$13</f>
        <v>0</v>
      </c>
      <c r="BX7" s="2">
        <f>[94]Dec!$B$13</f>
        <v>0</v>
      </c>
      <c r="BY7" s="2">
        <f>[95]Dec!$B$13</f>
        <v>0</v>
      </c>
      <c r="BZ7" s="2">
        <f>[96]Dec!$B$13</f>
        <v>0</v>
      </c>
      <c r="CA7" s="2">
        <f>[97]Dec!$B$13</f>
        <v>0</v>
      </c>
      <c r="CB7" s="2">
        <f>[98]Dec!$B$13</f>
        <v>0</v>
      </c>
      <c r="CC7" s="2">
        <f>[99]Dec!$B$13</f>
        <v>0</v>
      </c>
      <c r="CD7" s="2">
        <f>[100]Dec!$B$13</f>
        <v>0</v>
      </c>
      <c r="CE7" s="2">
        <f>[101]Dec!$B$13</f>
        <v>0</v>
      </c>
      <c r="CF7" s="2">
        <f>[102]Dec!$B$13</f>
        <v>0</v>
      </c>
      <c r="CG7" s="2">
        <f>[103]Dec!$B$13</f>
        <v>0</v>
      </c>
      <c r="CH7" s="2">
        <f>[104]Dec!$B$13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[21]Dec!$B$14</f>
        <v>0</v>
      </c>
      <c r="D8" s="2">
        <f>[22]Dec!$B$14</f>
        <v>0</v>
      </c>
      <c r="E8" s="1">
        <f>[23]Dec!$B$14</f>
        <v>0</v>
      </c>
      <c r="F8" s="1">
        <f>[24]Dec!$B$14</f>
        <v>0</v>
      </c>
      <c r="G8" s="1">
        <f>[25]Dec!$B$14</f>
        <v>0</v>
      </c>
      <c r="H8" s="1">
        <f>[26]Dec!$B$14</f>
        <v>0</v>
      </c>
      <c r="I8" s="1">
        <f>[27]Dec!$B$14</f>
        <v>0</v>
      </c>
      <c r="J8" s="1">
        <f>[28]Dec!$B$14</f>
        <v>0</v>
      </c>
      <c r="K8" s="1">
        <f>[29]Dec!$B$14</f>
        <v>0</v>
      </c>
      <c r="L8" s="1">
        <f>[30]Dec!$B$14</f>
        <v>0</v>
      </c>
      <c r="M8" s="2">
        <f>[31]Dec!$B$14</f>
        <v>0</v>
      </c>
      <c r="N8" s="2">
        <f>[32]Dec!$B$14</f>
        <v>0</v>
      </c>
      <c r="O8" s="2">
        <f>[33]Dec!$B$14</f>
        <v>0</v>
      </c>
      <c r="P8" s="2">
        <f>[34]Dec!$B$14</f>
        <v>0</v>
      </c>
      <c r="Q8" s="2">
        <f>[35]Dec!$B$14</f>
        <v>0</v>
      </c>
      <c r="R8" s="2">
        <f>[36]Dec!$B$14</f>
        <v>0</v>
      </c>
      <c r="S8" s="1">
        <f>[37]Dec!$B$14</f>
        <v>0</v>
      </c>
      <c r="T8" s="2">
        <f>[38]Dec!$B$14</f>
        <v>0</v>
      </c>
      <c r="U8" s="2">
        <f>[39]Dec!$B$14</f>
        <v>0</v>
      </c>
      <c r="V8" s="2">
        <f>[40]Dec!$B$14</f>
        <v>0</v>
      </c>
      <c r="W8" s="2">
        <f>[41]Dec!$B$14</f>
        <v>0</v>
      </c>
      <c r="X8" s="2">
        <f>[42]Dec!$B$14</f>
        <v>0</v>
      </c>
      <c r="Y8" s="2">
        <f>[43]Dec!$B$14</f>
        <v>0</v>
      </c>
      <c r="Z8" s="2">
        <f>[44]Dec!$B$14</f>
        <v>0</v>
      </c>
      <c r="AA8" s="2">
        <f>[45]Dec!$B$14</f>
        <v>0</v>
      </c>
      <c r="AB8" s="2">
        <f>[46]Dec!$B$14</f>
        <v>0</v>
      </c>
      <c r="AC8" s="2">
        <f>[47]Dec!$B$14</f>
        <v>0</v>
      </c>
      <c r="AD8" s="2">
        <f>[48]Dec!$B$14</f>
        <v>0</v>
      </c>
      <c r="AE8" s="2">
        <f>[49]Dec!$B$14</f>
        <v>0</v>
      </c>
      <c r="AF8" s="2">
        <f>[50]Dec!$B$14</f>
        <v>0</v>
      </c>
      <c r="AG8" s="2">
        <f>[51]Dec!$B$14</f>
        <v>0</v>
      </c>
      <c r="AH8" s="2">
        <f>[52]Dec!$B$14</f>
        <v>0</v>
      </c>
      <c r="AI8" s="2">
        <f>[53]Dec!$B$14</f>
        <v>0</v>
      </c>
      <c r="AJ8" s="2">
        <f>[54]Dec!$B$14</f>
        <v>0</v>
      </c>
      <c r="AK8" s="2">
        <f>[55]Dec!$B$14</f>
        <v>0</v>
      </c>
      <c r="AL8" s="2">
        <f>[56]Dec!$B$14</f>
        <v>0</v>
      </c>
      <c r="AM8" s="2">
        <f>[57]Dec!$B$14</f>
        <v>0</v>
      </c>
      <c r="AN8" s="2">
        <f>[58]Dec!$B$14</f>
        <v>0</v>
      </c>
      <c r="AO8" s="2">
        <f>[59]Dec!$B$14</f>
        <v>0</v>
      </c>
      <c r="AP8" s="2">
        <f>[60]Dec!$B$14</f>
        <v>0</v>
      </c>
      <c r="AQ8" s="2">
        <f>[61]Dec!$B$14</f>
        <v>0</v>
      </c>
      <c r="AR8" s="2">
        <f>[62]Dec!$B$14</f>
        <v>0</v>
      </c>
      <c r="AS8" s="2">
        <f>[63]Dec!$B$14</f>
        <v>0</v>
      </c>
      <c r="AT8" s="2">
        <f>[64]Dec!$B$14</f>
        <v>0</v>
      </c>
      <c r="AU8" s="2">
        <f>[65]Dec!$B$14</f>
        <v>0</v>
      </c>
      <c r="AV8" s="2">
        <f>[66]Dec!$B$14</f>
        <v>0</v>
      </c>
      <c r="AW8" s="2">
        <f>[67]Dec!$B$14</f>
        <v>0</v>
      </c>
      <c r="AX8" s="2">
        <f>[68]Dec!$B$14</f>
        <v>0</v>
      </c>
      <c r="AY8" s="2">
        <f>[69]Dec!$B$14</f>
        <v>0</v>
      </c>
      <c r="AZ8" s="2">
        <f>[70]Dec!$B$14</f>
        <v>0</v>
      </c>
      <c r="BA8" s="2">
        <f>[71]Dec!$B$14</f>
        <v>0</v>
      </c>
      <c r="BB8" s="2">
        <f>[72]Dec!$B$14</f>
        <v>0</v>
      </c>
      <c r="BC8" s="2">
        <f>[73]Dec!$B$14</f>
        <v>0</v>
      </c>
      <c r="BD8" s="2">
        <f>[74]Dec!$B$14</f>
        <v>0</v>
      </c>
      <c r="BE8" s="2">
        <f>[75]Dec!$B$14</f>
        <v>0</v>
      </c>
      <c r="BF8" s="2">
        <f>[76]Dec!$B$14</f>
        <v>0</v>
      </c>
      <c r="BG8" s="2">
        <f>[77]Dec!$B$14</f>
        <v>0</v>
      </c>
      <c r="BH8" s="2">
        <f>[78]Dec!$B$14</f>
        <v>0</v>
      </c>
      <c r="BI8" s="2">
        <f>[79]Dec!$B$14</f>
        <v>0</v>
      </c>
      <c r="BJ8" s="2">
        <f>[80]Dec!$B$14</f>
        <v>0</v>
      </c>
      <c r="BK8" s="2">
        <f>[81]Dec!$B$14</f>
        <v>0</v>
      </c>
      <c r="BL8" s="2">
        <f>[82]Dec!$B$14</f>
        <v>0</v>
      </c>
      <c r="BM8" s="2">
        <f>[83]Dec!$B$14</f>
        <v>0</v>
      </c>
      <c r="BN8" s="2">
        <f>[84]Dec!$B$14</f>
        <v>0</v>
      </c>
      <c r="BO8" s="2">
        <f>[85]Dec!$B$14</f>
        <v>0</v>
      </c>
      <c r="BP8" s="2">
        <f>[86]Dec!$B$14</f>
        <v>0</v>
      </c>
      <c r="BQ8" s="2">
        <f>[87]Dec!$B$14</f>
        <v>0</v>
      </c>
      <c r="BR8" s="2">
        <f>[88]Dec!$B$14</f>
        <v>0</v>
      </c>
      <c r="BS8" s="2">
        <f>[89]Dec!$B$14</f>
        <v>0</v>
      </c>
      <c r="BT8" s="2">
        <f>[90]Dec!$B$14</f>
        <v>0</v>
      </c>
      <c r="BU8" s="2">
        <f>[91]Dec!$B$14</f>
        <v>0</v>
      </c>
      <c r="BV8" s="1">
        <f>[92]Dec!$B$14</f>
        <v>0</v>
      </c>
      <c r="BW8" s="2">
        <f>[93]Dec!$B$14</f>
        <v>0</v>
      </c>
      <c r="BX8" s="2">
        <f>[94]Dec!$B$14</f>
        <v>0</v>
      </c>
      <c r="BY8" s="2">
        <f>[95]Dec!$B$14</f>
        <v>0</v>
      </c>
      <c r="BZ8" s="2">
        <f>[96]Dec!$B$14</f>
        <v>0</v>
      </c>
      <c r="CA8" s="2">
        <f>[97]Dec!$B$14</f>
        <v>0</v>
      </c>
      <c r="CB8" s="2">
        <f>[98]Dec!$B$14</f>
        <v>0</v>
      </c>
      <c r="CC8" s="2">
        <f>[99]Dec!$B$14</f>
        <v>0</v>
      </c>
      <c r="CD8" s="2">
        <f>[100]Dec!$B$14</f>
        <v>0</v>
      </c>
      <c r="CE8" s="2">
        <f>[101]Dec!$B$14</f>
        <v>0</v>
      </c>
      <c r="CF8" s="2">
        <f>[102]Dec!$B$14</f>
        <v>0</v>
      </c>
      <c r="CG8" s="2">
        <f>[103]Dec!$B$14</f>
        <v>0</v>
      </c>
      <c r="CH8" s="2">
        <f>[104]Dec!$B$14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AT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>SUM(S5:S8)</f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ref="AN9:AO9" si="1">SUM(AN5:AN8)</f>
        <v>0</v>
      </c>
      <c r="AO9" s="1">
        <f t="shared" si="1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ref="AU9:BA9" si="2">SUM(AU5:AU8)</f>
        <v>0</v>
      </c>
      <c r="AV9" s="1">
        <f t="shared" si="2"/>
        <v>0</v>
      </c>
      <c r="AW9" s="1">
        <f t="shared" si="2"/>
        <v>0</v>
      </c>
      <c r="AX9" s="1">
        <f t="shared" si="2"/>
        <v>0</v>
      </c>
      <c r="AY9" s="1">
        <f t="shared" si="2"/>
        <v>0</v>
      </c>
      <c r="AZ9" s="1">
        <f t="shared" si="2"/>
        <v>0</v>
      </c>
      <c r="BA9" s="1">
        <f t="shared" si="2"/>
        <v>0</v>
      </c>
      <c r="BB9" s="1">
        <f t="shared" ref="BB9:BG9" si="3">SUM(BB5:BB8)</f>
        <v>0</v>
      </c>
      <c r="BC9" s="1">
        <f t="shared" si="3"/>
        <v>0</v>
      </c>
      <c r="BD9" s="1">
        <f t="shared" ref="BD9" si="4">SUM(BD5:BD8)</f>
        <v>0</v>
      </c>
      <c r="BE9" s="1">
        <f t="shared" si="3"/>
        <v>0</v>
      </c>
      <c r="BF9" s="1">
        <f t="shared" si="3"/>
        <v>0</v>
      </c>
      <c r="BG9" s="1">
        <f t="shared" si="3"/>
        <v>0</v>
      </c>
      <c r="BH9" s="1">
        <f t="shared" ref="BH9:BM9" si="5">SUM(BH5:BH8)</f>
        <v>0</v>
      </c>
      <c r="BI9" s="1">
        <f t="shared" si="5"/>
        <v>0</v>
      </c>
      <c r="BJ9" s="1">
        <f t="shared" si="5"/>
        <v>0</v>
      </c>
      <c r="BK9" s="1">
        <f t="shared" si="5"/>
        <v>0</v>
      </c>
      <c r="BL9" s="1">
        <f t="shared" si="5"/>
        <v>0</v>
      </c>
      <c r="BM9" s="1">
        <f t="shared" si="5"/>
        <v>0</v>
      </c>
      <c r="BN9" s="1">
        <f t="shared" ref="BN9:CC9" si="6">SUM(BN5:BN8)</f>
        <v>0</v>
      </c>
      <c r="BO9" s="1">
        <f t="shared" si="6"/>
        <v>0</v>
      </c>
      <c r="BP9" s="1">
        <f t="shared" si="6"/>
        <v>0</v>
      </c>
      <c r="BQ9" s="1">
        <f>SUM(BQ5:BQ8)</f>
        <v>0</v>
      </c>
      <c r="BR9" s="1">
        <f t="shared" si="6"/>
        <v>0</v>
      </c>
      <c r="BS9" s="1">
        <f t="shared" si="6"/>
        <v>0</v>
      </c>
      <c r="BT9" s="1">
        <f t="shared" si="6"/>
        <v>0</v>
      </c>
      <c r="BU9" s="1">
        <f t="shared" ref="BU9" si="7">SUM(BU5:BU8)</f>
        <v>0</v>
      </c>
      <c r="BV9" s="1">
        <f t="shared" si="6"/>
        <v>0</v>
      </c>
      <c r="BW9" s="1">
        <f t="shared" si="6"/>
        <v>0</v>
      </c>
      <c r="BX9" s="1">
        <f t="shared" si="6"/>
        <v>0</v>
      </c>
      <c r="BY9" s="1">
        <f t="shared" si="6"/>
        <v>0</v>
      </c>
      <c r="BZ9" s="1">
        <f t="shared" si="6"/>
        <v>0</v>
      </c>
      <c r="CA9" s="1">
        <f t="shared" si="6"/>
        <v>0</v>
      </c>
      <c r="CB9" s="1">
        <f t="shared" si="6"/>
        <v>0</v>
      </c>
      <c r="CC9" s="1">
        <f t="shared" si="6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[21]Dec!$B$15</f>
        <v>0</v>
      </c>
      <c r="D11" s="2">
        <f>[22]Dec!$B$15</f>
        <v>0</v>
      </c>
      <c r="E11" s="2">
        <f>[23]Dec!$B$15</f>
        <v>0</v>
      </c>
      <c r="F11" s="2">
        <f>[24]Dec!$B$15</f>
        <v>0</v>
      </c>
      <c r="G11" s="2">
        <f>[25]Dec!$B$15</f>
        <v>0</v>
      </c>
      <c r="H11" s="2">
        <f>[26]Dec!$B$15</f>
        <v>0</v>
      </c>
      <c r="I11" s="2">
        <f>[27]Dec!$B$15</f>
        <v>0</v>
      </c>
      <c r="J11" s="1">
        <f>[28]Dec!$B$15</f>
        <v>0</v>
      </c>
      <c r="K11" s="1">
        <f>[29]Dec!$B$15</f>
        <v>0</v>
      </c>
      <c r="L11" s="1">
        <f>[30]Dec!$B$15</f>
        <v>0</v>
      </c>
      <c r="M11" s="2">
        <f>[31]Dec!$B$15</f>
        <v>0</v>
      </c>
      <c r="N11" s="2">
        <f>[32]Dec!$B$15</f>
        <v>0</v>
      </c>
      <c r="O11" s="2">
        <f>[33]Dec!$B$15</f>
        <v>0</v>
      </c>
      <c r="P11" s="2">
        <f>[34]Dec!$B$15</f>
        <v>0</v>
      </c>
      <c r="Q11" s="2">
        <f>[35]Dec!$B$15</f>
        <v>0</v>
      </c>
      <c r="R11" s="2">
        <f>[36]Dec!$B$15</f>
        <v>0</v>
      </c>
      <c r="S11" s="1">
        <f>[37]Dec!$B$15</f>
        <v>0</v>
      </c>
      <c r="T11" s="2">
        <f>[38]Dec!$B$15</f>
        <v>0</v>
      </c>
      <c r="U11" s="2">
        <f>[39]Dec!$B$15</f>
        <v>0</v>
      </c>
      <c r="V11" s="2">
        <f>[40]Dec!$B$15</f>
        <v>0</v>
      </c>
      <c r="W11" s="2">
        <f>[41]Dec!$B$15</f>
        <v>0</v>
      </c>
      <c r="X11" s="2">
        <f>[42]Dec!$B$15</f>
        <v>0</v>
      </c>
      <c r="Y11" s="2">
        <f>[43]Dec!$B$15</f>
        <v>0</v>
      </c>
      <c r="Z11" s="2">
        <f>[44]Dec!$B$15</f>
        <v>0</v>
      </c>
      <c r="AA11" s="2">
        <f>[45]Dec!$B$15</f>
        <v>0</v>
      </c>
      <c r="AB11" s="2">
        <f>[46]Dec!$B$15</f>
        <v>0</v>
      </c>
      <c r="AC11" s="2">
        <f>[47]Dec!$B$15</f>
        <v>0</v>
      </c>
      <c r="AD11" s="2">
        <f>[48]Dec!$B$15</f>
        <v>0</v>
      </c>
      <c r="AE11" s="2">
        <f>[49]Dec!$B$15</f>
        <v>0</v>
      </c>
      <c r="AF11" s="2">
        <f>[50]Dec!$B$15</f>
        <v>0</v>
      </c>
      <c r="AG11" s="2">
        <f>[51]Dec!$B$15</f>
        <v>0</v>
      </c>
      <c r="AH11" s="2">
        <f>[52]Dec!$B$15</f>
        <v>0</v>
      </c>
      <c r="AI11" s="2">
        <f>[53]Dec!$B$15</f>
        <v>0</v>
      </c>
      <c r="AJ11" s="2">
        <f>[54]Dec!$B$15</f>
        <v>0</v>
      </c>
      <c r="AK11" s="2">
        <f>[55]Dec!$B$15</f>
        <v>0</v>
      </c>
      <c r="AL11" s="2">
        <f>[56]Dec!$B$15</f>
        <v>0</v>
      </c>
      <c r="AM11" s="2">
        <f>[57]Dec!$B$15</f>
        <v>0</v>
      </c>
      <c r="AN11" s="2">
        <f>[58]Dec!$B$15</f>
        <v>0</v>
      </c>
      <c r="AO11" s="2">
        <f>[59]Dec!$B$15</f>
        <v>0</v>
      </c>
      <c r="AP11" s="2">
        <f>[60]Dec!$B$15</f>
        <v>0</v>
      </c>
      <c r="AQ11" s="2">
        <f>[61]Dec!$B$15</f>
        <v>0</v>
      </c>
      <c r="AR11" s="2">
        <f>[62]Dec!$B$15</f>
        <v>0</v>
      </c>
      <c r="AS11" s="2">
        <f>[63]Dec!$B$15</f>
        <v>0</v>
      </c>
      <c r="AT11" s="2">
        <f>[64]Dec!$B$15</f>
        <v>0</v>
      </c>
      <c r="AU11" s="2">
        <f>[65]Dec!$B$15</f>
        <v>0</v>
      </c>
      <c r="AV11" s="2">
        <f>[66]Dec!$B$15</f>
        <v>0</v>
      </c>
      <c r="AW11" s="2">
        <f>[67]Dec!$B$15</f>
        <v>0</v>
      </c>
      <c r="AX11" s="2">
        <f>[68]Dec!$B$15</f>
        <v>0</v>
      </c>
      <c r="AY11" s="2">
        <f>[69]Dec!$B$15</f>
        <v>0</v>
      </c>
      <c r="AZ11" s="2">
        <f>[70]Dec!$B$15</f>
        <v>0</v>
      </c>
      <c r="BA11" s="2">
        <f>[71]Dec!$B$15</f>
        <v>0</v>
      </c>
      <c r="BB11" s="2">
        <f>[72]Dec!$B$15</f>
        <v>0</v>
      </c>
      <c r="BC11" s="2">
        <f>[73]Dec!$B$15</f>
        <v>0</v>
      </c>
      <c r="BD11" s="2">
        <f>[74]Dec!$B$15</f>
        <v>0</v>
      </c>
      <c r="BE11" s="2">
        <f>[75]Dec!$B$15</f>
        <v>0</v>
      </c>
      <c r="BF11" s="2">
        <f>[76]Dec!$B$15</f>
        <v>0</v>
      </c>
      <c r="BG11" s="2">
        <f>[77]Dec!$B$15</f>
        <v>0</v>
      </c>
      <c r="BH11" s="2">
        <f>[78]Dec!$B$15</f>
        <v>0</v>
      </c>
      <c r="BI11" s="2">
        <f>[79]Dec!$B$15</f>
        <v>0</v>
      </c>
      <c r="BJ11" s="2">
        <f>[80]Dec!$B$15</f>
        <v>0</v>
      </c>
      <c r="BK11" s="2">
        <f>[81]Dec!$B$15</f>
        <v>0</v>
      </c>
      <c r="BL11" s="2">
        <f>[82]Dec!$B$15</f>
        <v>0</v>
      </c>
      <c r="BM11" s="2">
        <f>[83]Dec!$B$15</f>
        <v>0</v>
      </c>
      <c r="BN11" s="2">
        <f>[84]Dec!$B$15</f>
        <v>0</v>
      </c>
      <c r="BO11" s="2">
        <f>[85]Dec!$B$15</f>
        <v>0</v>
      </c>
      <c r="BP11" s="2">
        <f>[86]Dec!$B$15</f>
        <v>0</v>
      </c>
      <c r="BQ11" s="2">
        <f>[87]Dec!$B$15</f>
        <v>0</v>
      </c>
      <c r="BR11" s="2">
        <f>[88]Dec!$B$15</f>
        <v>0</v>
      </c>
      <c r="BS11" s="2">
        <f>[89]Dec!$B$15</f>
        <v>0</v>
      </c>
      <c r="BT11" s="2">
        <f>[90]Dec!$B$15</f>
        <v>0</v>
      </c>
      <c r="BU11" s="2">
        <f>[91]Dec!$B$15</f>
        <v>0</v>
      </c>
      <c r="BV11" s="2">
        <f>[92]Dec!$B$15</f>
        <v>0</v>
      </c>
      <c r="BW11" s="2">
        <f>[93]Dec!$B$15</f>
        <v>0</v>
      </c>
      <c r="BX11" s="2">
        <f>[94]Dec!$B$15</f>
        <v>0</v>
      </c>
      <c r="BY11" s="2">
        <f>[95]Dec!$B$15</f>
        <v>0</v>
      </c>
      <c r="BZ11" s="2">
        <f>[96]Dec!$B$15</f>
        <v>0</v>
      </c>
      <c r="CA11" s="2">
        <f>[97]Dec!$B$15</f>
        <v>0</v>
      </c>
      <c r="CB11" s="2">
        <f>[98]Dec!$B$15</f>
        <v>0</v>
      </c>
      <c r="CC11" s="2">
        <f>[99]Dec!$B$15</f>
        <v>0</v>
      </c>
      <c r="CD11" s="2">
        <f>[100]Dec!$B$15</f>
        <v>0</v>
      </c>
      <c r="CE11" s="2">
        <f>[101]Dec!$B$15</f>
        <v>0</v>
      </c>
      <c r="CF11" s="2">
        <f>[102]Dec!$B$15</f>
        <v>0</v>
      </c>
      <c r="CG11" s="2">
        <f>[103]Dec!$B$15</f>
        <v>0</v>
      </c>
      <c r="CH11" s="2">
        <f>[104]Dec!$B$15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[21]Dec!$B$16</f>
        <v>0</v>
      </c>
      <c r="D12" s="2">
        <f>[22]Dec!$B$16</f>
        <v>0</v>
      </c>
      <c r="E12" s="2">
        <f>[23]Dec!$B$16</f>
        <v>0</v>
      </c>
      <c r="F12" s="2">
        <f>[24]Dec!$B$16</f>
        <v>0</v>
      </c>
      <c r="G12" s="2">
        <f>[25]Dec!$B$16</f>
        <v>0</v>
      </c>
      <c r="H12" s="2">
        <f>[26]Dec!$B$16</f>
        <v>0</v>
      </c>
      <c r="I12" s="2">
        <f>[27]Dec!$B$16</f>
        <v>0</v>
      </c>
      <c r="J12" s="2">
        <f>[28]Dec!$B$16</f>
        <v>0</v>
      </c>
      <c r="K12" s="2">
        <f>[29]Dec!$B$16</f>
        <v>0</v>
      </c>
      <c r="L12" s="2">
        <f>[30]Dec!$B$16</f>
        <v>0</v>
      </c>
      <c r="M12" s="2">
        <f>[31]Dec!$B$16</f>
        <v>0</v>
      </c>
      <c r="N12" s="2">
        <f>[32]Dec!$B$16</f>
        <v>0</v>
      </c>
      <c r="O12" s="2">
        <f>[33]Dec!$B$16</f>
        <v>0</v>
      </c>
      <c r="P12" s="2">
        <f>[34]Dec!$B$16</f>
        <v>0</v>
      </c>
      <c r="Q12" s="2">
        <f>[35]Dec!$B$16</f>
        <v>0</v>
      </c>
      <c r="R12" s="2">
        <f>[36]Dec!$B$16</f>
        <v>0</v>
      </c>
      <c r="S12" s="1">
        <f>[37]Dec!$B$16</f>
        <v>0</v>
      </c>
      <c r="T12" s="2">
        <f>[38]Dec!$B$16</f>
        <v>0</v>
      </c>
      <c r="U12" s="2">
        <f>[39]Dec!$B$16</f>
        <v>0</v>
      </c>
      <c r="V12" s="2">
        <f>[40]Dec!$B$16</f>
        <v>0</v>
      </c>
      <c r="W12" s="2">
        <f>[41]Dec!$B$16</f>
        <v>0</v>
      </c>
      <c r="X12" s="2">
        <f>[42]Dec!$B$16</f>
        <v>0</v>
      </c>
      <c r="Y12" s="2">
        <f>[43]Dec!$B$16</f>
        <v>0</v>
      </c>
      <c r="Z12" s="2">
        <f>[44]Dec!$B$16</f>
        <v>0</v>
      </c>
      <c r="AA12" s="2">
        <f>[45]Dec!$B$16</f>
        <v>0</v>
      </c>
      <c r="AB12" s="2">
        <f>[46]Dec!$B$16</f>
        <v>0</v>
      </c>
      <c r="AC12" s="2">
        <f>[47]Dec!$B$16</f>
        <v>0</v>
      </c>
      <c r="AD12" s="2">
        <f>[48]Dec!$B$16</f>
        <v>0</v>
      </c>
      <c r="AE12" s="2">
        <f>[49]Dec!$B$16</f>
        <v>0</v>
      </c>
      <c r="AF12" s="2">
        <f>[50]Dec!$B$16</f>
        <v>0</v>
      </c>
      <c r="AG12" s="2">
        <f>[51]Dec!$B$16</f>
        <v>0</v>
      </c>
      <c r="AH12" s="2">
        <f>[52]Dec!$B$16</f>
        <v>0</v>
      </c>
      <c r="AI12" s="2">
        <f>[53]Dec!$B$16</f>
        <v>0</v>
      </c>
      <c r="AJ12" s="2">
        <f>[54]Dec!$B$16</f>
        <v>0</v>
      </c>
      <c r="AK12" s="2">
        <f>[55]Dec!$B$16</f>
        <v>0</v>
      </c>
      <c r="AL12" s="2">
        <f>[56]Dec!$B$16</f>
        <v>0</v>
      </c>
      <c r="AM12" s="2">
        <f>[57]Dec!$B$16</f>
        <v>0</v>
      </c>
      <c r="AN12" s="2">
        <f>[58]Dec!$B$16</f>
        <v>0</v>
      </c>
      <c r="AO12" s="2">
        <f>[59]Dec!$B$16</f>
        <v>0</v>
      </c>
      <c r="AP12" s="2">
        <f>[60]Dec!$B$16</f>
        <v>0</v>
      </c>
      <c r="AQ12" s="2">
        <f>[61]Dec!$B$16</f>
        <v>0</v>
      </c>
      <c r="AR12" s="2">
        <f>[62]Dec!$B$16</f>
        <v>0</v>
      </c>
      <c r="AS12" s="2">
        <f>[63]Dec!$B$16</f>
        <v>0</v>
      </c>
      <c r="AT12" s="2">
        <f>[64]Dec!$B$16</f>
        <v>0</v>
      </c>
      <c r="AU12" s="2">
        <f>[65]Dec!$B$16</f>
        <v>0</v>
      </c>
      <c r="AV12" s="2">
        <f>[66]Dec!$B$16</f>
        <v>0</v>
      </c>
      <c r="AW12" s="2">
        <f>[67]Dec!$B$16</f>
        <v>0</v>
      </c>
      <c r="AX12" s="2">
        <f>[68]Dec!$B$16</f>
        <v>0</v>
      </c>
      <c r="AY12" s="2">
        <f>[69]Dec!$B$16</f>
        <v>0</v>
      </c>
      <c r="AZ12" s="2">
        <f>[70]Dec!$B$16</f>
        <v>0</v>
      </c>
      <c r="BA12" s="2">
        <f>[71]Dec!$B$16</f>
        <v>0</v>
      </c>
      <c r="BB12" s="2">
        <f>[72]Dec!$B$16</f>
        <v>0</v>
      </c>
      <c r="BC12" s="2">
        <f>[73]Dec!$B$16</f>
        <v>0</v>
      </c>
      <c r="BD12" s="2">
        <f>[74]Dec!$B$16</f>
        <v>0</v>
      </c>
      <c r="BE12" s="2">
        <f>[75]Dec!$B$16</f>
        <v>0</v>
      </c>
      <c r="BF12" s="2">
        <f>[76]Dec!$B$16</f>
        <v>0</v>
      </c>
      <c r="BG12" s="2">
        <f>[77]Dec!$B$16</f>
        <v>0</v>
      </c>
      <c r="BH12" s="2">
        <f>[78]Dec!$B$16</f>
        <v>0</v>
      </c>
      <c r="BI12" s="2">
        <f>[79]Dec!$B$16</f>
        <v>0</v>
      </c>
      <c r="BJ12" s="2">
        <f>[80]Dec!$B$16</f>
        <v>0</v>
      </c>
      <c r="BK12" s="2">
        <f>[81]Dec!$B$16</f>
        <v>0</v>
      </c>
      <c r="BL12" s="2">
        <f>[82]Dec!$B$16</f>
        <v>0</v>
      </c>
      <c r="BM12" s="2">
        <f>[83]Dec!$B$16</f>
        <v>0</v>
      </c>
      <c r="BN12" s="2">
        <f>[84]Dec!$B$16</f>
        <v>0</v>
      </c>
      <c r="BO12" s="2">
        <f>[85]Dec!$B$16</f>
        <v>0</v>
      </c>
      <c r="BP12" s="2">
        <f>[86]Dec!$B$16</f>
        <v>0</v>
      </c>
      <c r="BQ12" s="2">
        <f>[87]Dec!$B$16</f>
        <v>0</v>
      </c>
      <c r="BR12" s="2">
        <f>[88]Dec!$B$16</f>
        <v>0</v>
      </c>
      <c r="BS12" s="2">
        <f>[89]Dec!$B$16</f>
        <v>0</v>
      </c>
      <c r="BT12" s="2">
        <f>[90]Dec!$B$16</f>
        <v>0</v>
      </c>
      <c r="BU12" s="2">
        <f>[91]Dec!$B$16</f>
        <v>0</v>
      </c>
      <c r="BV12" s="2">
        <f>[92]Dec!$B$16</f>
        <v>0</v>
      </c>
      <c r="BW12" s="2">
        <f>[93]Dec!$B$16</f>
        <v>0</v>
      </c>
      <c r="BX12" s="2">
        <f>[94]Dec!$B$16</f>
        <v>0</v>
      </c>
      <c r="BY12" s="2">
        <f>[95]Dec!$B$16</f>
        <v>0</v>
      </c>
      <c r="BZ12" s="2">
        <f>[96]Dec!$B$16</f>
        <v>0</v>
      </c>
      <c r="CA12" s="2">
        <f>[97]Dec!$B$16</f>
        <v>0</v>
      </c>
      <c r="CB12" s="2">
        <f>[98]Dec!$B$16</f>
        <v>0</v>
      </c>
      <c r="CC12" s="2">
        <f>[99]Dec!$B$16</f>
        <v>0</v>
      </c>
      <c r="CD12" s="2">
        <f>[100]Dec!$B$16</f>
        <v>0</v>
      </c>
      <c r="CE12" s="2">
        <f>[101]Dec!$B$16</f>
        <v>0</v>
      </c>
      <c r="CF12" s="2">
        <f>[102]Dec!$B$16</f>
        <v>0</v>
      </c>
      <c r="CG12" s="2">
        <f>[103]Dec!$B$16</f>
        <v>0</v>
      </c>
      <c r="CH12" s="2">
        <f>[104]Dec!$B$16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AC13" si="8">SUM(G11:G12)</f>
        <v>0</v>
      </c>
      <c r="H13" s="1">
        <f t="shared" si="8"/>
        <v>0</v>
      </c>
      <c r="I13" s="1">
        <f t="shared" si="8"/>
        <v>0</v>
      </c>
      <c r="J13" s="1">
        <f t="shared" si="8"/>
        <v>0</v>
      </c>
      <c r="K13" s="1">
        <f t="shared" si="8"/>
        <v>0</v>
      </c>
      <c r="L13" s="1">
        <f t="shared" si="8"/>
        <v>0</v>
      </c>
      <c r="M13" s="1">
        <f t="shared" si="8"/>
        <v>0</v>
      </c>
      <c r="N13" s="1">
        <f t="shared" si="8"/>
        <v>0</v>
      </c>
      <c r="O13" s="1">
        <f t="shared" si="8"/>
        <v>0</v>
      </c>
      <c r="P13" s="1">
        <f t="shared" ref="P13" si="9">SUM(P11:P12)</f>
        <v>0</v>
      </c>
      <c r="Q13" s="1">
        <f t="shared" si="8"/>
        <v>0</v>
      </c>
      <c r="R13" s="1">
        <f t="shared" si="8"/>
        <v>0</v>
      </c>
      <c r="S13" s="1">
        <f>SUM(S11:S12)</f>
        <v>0</v>
      </c>
      <c r="T13" s="1">
        <f t="shared" si="8"/>
        <v>0</v>
      </c>
      <c r="U13" s="1">
        <f t="shared" si="8"/>
        <v>0</v>
      </c>
      <c r="V13" s="1">
        <f t="shared" si="8"/>
        <v>0</v>
      </c>
      <c r="W13" s="1">
        <f t="shared" si="8"/>
        <v>0</v>
      </c>
      <c r="X13" s="1">
        <f t="shared" si="8"/>
        <v>0</v>
      </c>
      <c r="Y13" s="1">
        <f t="shared" si="8"/>
        <v>0</v>
      </c>
      <c r="Z13" s="1">
        <f t="shared" ref="Z13" si="10">SUM(Z11:Z12)</f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T13" si="11">SUM(AG11:AG12)</f>
        <v>0</v>
      </c>
      <c r="AH13" s="1">
        <f t="shared" si="11"/>
        <v>0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>
        <f t="shared" si="11"/>
        <v>0</v>
      </c>
      <c r="AN13" s="1">
        <f t="shared" ref="AN13:AO13" si="12">SUM(AN11:AN12)</f>
        <v>0</v>
      </c>
      <c r="AO13" s="1">
        <f t="shared" si="12"/>
        <v>0</v>
      </c>
      <c r="AP13" s="1">
        <f t="shared" si="11"/>
        <v>0</v>
      </c>
      <c r="AQ13" s="1">
        <f t="shared" si="11"/>
        <v>0</v>
      </c>
      <c r="AR13" s="1">
        <f t="shared" si="11"/>
        <v>0</v>
      </c>
      <c r="AS13" s="1">
        <f t="shared" si="11"/>
        <v>0</v>
      </c>
      <c r="AT13" s="1">
        <f t="shared" si="11"/>
        <v>0</v>
      </c>
      <c r="AU13" s="1">
        <f t="shared" ref="AU13:BA13" si="13">SUM(AU11:AU12)</f>
        <v>0</v>
      </c>
      <c r="AV13" s="1">
        <f t="shared" si="13"/>
        <v>0</v>
      </c>
      <c r="AW13" s="1">
        <f t="shared" si="13"/>
        <v>0</v>
      </c>
      <c r="AX13" s="1">
        <f t="shared" si="13"/>
        <v>0</v>
      </c>
      <c r="AY13" s="1">
        <f t="shared" si="13"/>
        <v>0</v>
      </c>
      <c r="AZ13" s="1">
        <f t="shared" si="13"/>
        <v>0</v>
      </c>
      <c r="BA13" s="1">
        <f t="shared" si="13"/>
        <v>0</v>
      </c>
      <c r="BB13" s="1">
        <f t="shared" ref="BB13:BG13" si="14">SUM(BB11:BB12)</f>
        <v>0</v>
      </c>
      <c r="BC13" s="1">
        <f t="shared" ref="BC13" si="15">SUM(BC11:BC12)</f>
        <v>0</v>
      </c>
      <c r="BD13" s="1">
        <f t="shared" ref="BD13" si="16">SUM(BD11:BD12)</f>
        <v>0</v>
      </c>
      <c r="BE13" s="1">
        <f t="shared" si="14"/>
        <v>0</v>
      </c>
      <c r="BF13" s="1">
        <f t="shared" si="14"/>
        <v>0</v>
      </c>
      <c r="BG13" s="1">
        <f t="shared" si="14"/>
        <v>0</v>
      </c>
      <c r="BH13" s="1">
        <f t="shared" ref="BH13:BM13" si="17">SUM(BH11:BH12)</f>
        <v>0</v>
      </c>
      <c r="BI13" s="1">
        <f t="shared" si="17"/>
        <v>0</v>
      </c>
      <c r="BJ13" s="1">
        <f t="shared" si="17"/>
        <v>0</v>
      </c>
      <c r="BK13" s="1">
        <f t="shared" si="17"/>
        <v>0</v>
      </c>
      <c r="BL13" s="1">
        <f t="shared" si="17"/>
        <v>0</v>
      </c>
      <c r="BM13" s="1">
        <f t="shared" si="17"/>
        <v>0</v>
      </c>
      <c r="BN13" s="1">
        <f t="shared" ref="BN13:CC13" si="18">SUM(BN11:BN12)</f>
        <v>0</v>
      </c>
      <c r="BO13" s="1">
        <f t="shared" si="18"/>
        <v>0</v>
      </c>
      <c r="BP13" s="1">
        <f t="shared" si="18"/>
        <v>0</v>
      </c>
      <c r="BQ13" s="1">
        <f>SUM(BQ11:BQ12)</f>
        <v>0</v>
      </c>
      <c r="BR13" s="1">
        <f t="shared" si="18"/>
        <v>0</v>
      </c>
      <c r="BS13" s="1">
        <f t="shared" si="18"/>
        <v>0</v>
      </c>
      <c r="BT13" s="1">
        <f t="shared" si="18"/>
        <v>0</v>
      </c>
      <c r="BU13" s="1">
        <f t="shared" ref="BU13" si="19">SUM(BU11:BU12)</f>
        <v>0</v>
      </c>
      <c r="BV13" s="1">
        <f t="shared" si="18"/>
        <v>0</v>
      </c>
      <c r="BW13" s="1">
        <f t="shared" si="18"/>
        <v>0</v>
      </c>
      <c r="BX13" s="1">
        <f t="shared" si="18"/>
        <v>0</v>
      </c>
      <c r="BY13" s="1">
        <f t="shared" si="18"/>
        <v>0</v>
      </c>
      <c r="BZ13" s="1">
        <f t="shared" si="18"/>
        <v>0</v>
      </c>
      <c r="CA13" s="1">
        <f t="shared" si="18"/>
        <v>0</v>
      </c>
      <c r="CB13" s="1">
        <f t="shared" si="18"/>
        <v>0</v>
      </c>
      <c r="CC13" s="1">
        <f t="shared" si="1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 t="shared" ref="C14:AB14" si="20">SUM(C9,C13)</f>
        <v>0</v>
      </c>
      <c r="D14" s="1">
        <f t="shared" ref="D14" si="21">SUM(D9,D13)</f>
        <v>0</v>
      </c>
      <c r="E14" s="1">
        <f t="shared" si="20"/>
        <v>0</v>
      </c>
      <c r="F14" s="1">
        <f t="shared" si="20"/>
        <v>0</v>
      </c>
      <c r="G14" s="1">
        <f t="shared" si="20"/>
        <v>0</v>
      </c>
      <c r="H14" s="1">
        <f t="shared" si="20"/>
        <v>0</v>
      </c>
      <c r="I14" s="1">
        <f t="shared" si="20"/>
        <v>0</v>
      </c>
      <c r="J14" s="1">
        <f t="shared" si="20"/>
        <v>0</v>
      </c>
      <c r="K14" s="1">
        <f t="shared" si="20"/>
        <v>0</v>
      </c>
      <c r="L14" s="1">
        <f t="shared" si="20"/>
        <v>0</v>
      </c>
      <c r="M14" s="1">
        <f t="shared" si="20"/>
        <v>0</v>
      </c>
      <c r="N14" s="1">
        <f t="shared" si="20"/>
        <v>0</v>
      </c>
      <c r="O14" s="1">
        <f t="shared" si="20"/>
        <v>0</v>
      </c>
      <c r="P14" s="1">
        <f t="shared" ref="P14" si="22">SUM(P9,P13)</f>
        <v>0</v>
      </c>
      <c r="Q14" s="1">
        <f t="shared" si="20"/>
        <v>0</v>
      </c>
      <c r="R14" s="1">
        <f t="shared" si="20"/>
        <v>0</v>
      </c>
      <c r="S14" s="1">
        <f>SUM(S9,S13)</f>
        <v>0</v>
      </c>
      <c r="T14" s="1">
        <f t="shared" si="20"/>
        <v>0</v>
      </c>
      <c r="U14" s="1">
        <f t="shared" si="20"/>
        <v>0</v>
      </c>
      <c r="V14" s="1">
        <f t="shared" si="20"/>
        <v>0</v>
      </c>
      <c r="W14" s="1">
        <f t="shared" si="20"/>
        <v>0</v>
      </c>
      <c r="X14" s="1">
        <f t="shared" si="20"/>
        <v>0</v>
      </c>
      <c r="Y14" s="1">
        <f t="shared" si="20"/>
        <v>0</v>
      </c>
      <c r="Z14" s="1">
        <f t="shared" ref="Z14" si="23">SUM(Z9,Z13)</f>
        <v>0</v>
      </c>
      <c r="AA14" s="1">
        <f t="shared" si="20"/>
        <v>0</v>
      </c>
      <c r="AB14" s="1">
        <f t="shared" si="20"/>
        <v>0</v>
      </c>
      <c r="AC14" s="1">
        <f>SUM(AC9,AC13)</f>
        <v>0</v>
      </c>
      <c r="AD14" s="1">
        <f>SUM(AD9,AD13)</f>
        <v>0</v>
      </c>
      <c r="AE14" s="1">
        <f>SUM(AE9,AE13)</f>
        <v>0</v>
      </c>
      <c r="AF14" s="1">
        <f>SUM(AF9,AF13)</f>
        <v>0</v>
      </c>
      <c r="AG14" s="1">
        <f t="shared" ref="AG14:AI14" si="24">SUM(AG9,AG13)</f>
        <v>0</v>
      </c>
      <c r="AH14" s="1">
        <f t="shared" si="24"/>
        <v>0</v>
      </c>
      <c r="AI14" s="1">
        <f t="shared" si="24"/>
        <v>0</v>
      </c>
      <c r="AJ14" s="1">
        <f t="shared" ref="AJ14:AP14" si="25">SUM(AJ9,AJ13)</f>
        <v>0</v>
      </c>
      <c r="AK14" s="1">
        <f t="shared" si="25"/>
        <v>0</v>
      </c>
      <c r="AL14" s="1">
        <f t="shared" si="25"/>
        <v>0</v>
      </c>
      <c r="AM14" s="1">
        <f t="shared" si="25"/>
        <v>0</v>
      </c>
      <c r="AN14" s="1">
        <f t="shared" si="25"/>
        <v>0</v>
      </c>
      <c r="AO14" s="1">
        <f t="shared" si="25"/>
        <v>0</v>
      </c>
      <c r="AP14" s="1">
        <f t="shared" si="25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BG14" si="26">SUM(AT9,AT13)</f>
        <v>0</v>
      </c>
      <c r="AU14" s="1">
        <f t="shared" si="26"/>
        <v>0</v>
      </c>
      <c r="AV14" s="1">
        <f t="shared" si="26"/>
        <v>0</v>
      </c>
      <c r="AW14" s="1">
        <f t="shared" si="26"/>
        <v>0</v>
      </c>
      <c r="AX14" s="1">
        <f t="shared" ref="AX14" si="27">SUM(AX9,AX13)</f>
        <v>0</v>
      </c>
      <c r="AY14" s="1">
        <f t="shared" si="26"/>
        <v>0</v>
      </c>
      <c r="AZ14" s="1">
        <f t="shared" si="26"/>
        <v>0</v>
      </c>
      <c r="BA14" s="1">
        <f t="shared" ref="BA14" si="28">SUM(BA9,BA13)</f>
        <v>0</v>
      </c>
      <c r="BB14" s="1">
        <f t="shared" si="26"/>
        <v>0</v>
      </c>
      <c r="BC14" s="1">
        <f t="shared" ref="BC14" si="29">SUM(BC9,BC13)</f>
        <v>0</v>
      </c>
      <c r="BD14" s="1">
        <f t="shared" ref="BD14" si="30">SUM(BD9,BD13)</f>
        <v>0</v>
      </c>
      <c r="BE14" s="1">
        <f t="shared" si="26"/>
        <v>0</v>
      </c>
      <c r="BF14" s="1">
        <f t="shared" si="26"/>
        <v>0</v>
      </c>
      <c r="BG14" s="1">
        <f t="shared" si="26"/>
        <v>0</v>
      </c>
      <c r="BH14" s="1">
        <f t="shared" ref="BH14:BM14" si="31">SUM(BH9,BH13)</f>
        <v>0</v>
      </c>
      <c r="BI14" s="1">
        <f t="shared" si="31"/>
        <v>0</v>
      </c>
      <c r="BJ14" s="1">
        <f t="shared" si="31"/>
        <v>0</v>
      </c>
      <c r="BK14" s="1">
        <f t="shared" si="31"/>
        <v>0</v>
      </c>
      <c r="BL14" s="1">
        <f t="shared" si="31"/>
        <v>0</v>
      </c>
      <c r="BM14" s="1">
        <f t="shared" si="31"/>
        <v>0</v>
      </c>
      <c r="BN14" s="1">
        <f t="shared" ref="BN14:CC14" si="32">SUM(BN9,BN13)</f>
        <v>0</v>
      </c>
      <c r="BO14" s="1">
        <f t="shared" si="32"/>
        <v>0</v>
      </c>
      <c r="BP14" s="1">
        <f t="shared" si="32"/>
        <v>0</v>
      </c>
      <c r="BQ14" s="1">
        <f>SUM(BQ9,BQ13)</f>
        <v>0</v>
      </c>
      <c r="BR14" s="1">
        <f t="shared" si="32"/>
        <v>0</v>
      </c>
      <c r="BS14" s="1">
        <f t="shared" si="32"/>
        <v>0</v>
      </c>
      <c r="BT14" s="1">
        <f t="shared" si="32"/>
        <v>0</v>
      </c>
      <c r="BU14" s="1">
        <f t="shared" ref="BU14" si="33">SUM(BU9,BU13)</f>
        <v>0</v>
      </c>
      <c r="BV14" s="1">
        <f t="shared" si="32"/>
        <v>0</v>
      </c>
      <c r="BW14" s="1">
        <f t="shared" si="32"/>
        <v>0</v>
      </c>
      <c r="BX14" s="1">
        <f t="shared" si="32"/>
        <v>0</v>
      </c>
      <c r="BY14" s="1">
        <f t="shared" si="32"/>
        <v>0</v>
      </c>
      <c r="BZ14" s="1">
        <f t="shared" si="32"/>
        <v>0</v>
      </c>
      <c r="CA14" s="1">
        <f t="shared" si="32"/>
        <v>0</v>
      </c>
      <c r="CB14" s="1">
        <f t="shared" si="32"/>
        <v>0</v>
      </c>
      <c r="CC14" s="1">
        <f t="shared" si="32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[1]Dec!$B$21</f>
        <v>0</v>
      </c>
      <c r="D18" s="1"/>
      <c r="E18" s="1">
        <f>[2]Dec!$B$27</f>
        <v>0</v>
      </c>
      <c r="F18" s="1">
        <f>[3]Dec!$B$19</f>
        <v>0</v>
      </c>
      <c r="G18" s="1">
        <f>[1]Dec!$B$24</f>
        <v>0</v>
      </c>
      <c r="H18" s="1"/>
      <c r="I18" s="1">
        <f>[4]Dec!$B$15</f>
        <v>0</v>
      </c>
      <c r="J18" s="1">
        <f>[2]Dec!$B$29</f>
        <v>0</v>
      </c>
      <c r="K18" s="1">
        <f>[5]Dec!$B$25</f>
        <v>0</v>
      </c>
      <c r="L18" s="1">
        <f>[3]Dec!$B$27</f>
        <v>0</v>
      </c>
      <c r="M18" s="2">
        <f>[5]Dec!$B$19</f>
        <v>0</v>
      </c>
      <c r="N18" s="1">
        <f>[3]Dec!$B$22</f>
        <v>0</v>
      </c>
      <c r="O18" s="1">
        <f>[1]Dec!$B$18</f>
        <v>0</v>
      </c>
      <c r="P18" s="1"/>
      <c r="Q18" s="2">
        <f>[3]Dec!$B$23</f>
        <v>0</v>
      </c>
      <c r="R18" s="2">
        <f>[6]Dec!$B$16</f>
        <v>0</v>
      </c>
      <c r="S18" s="1">
        <f>[3]Dec!$B$20</f>
        <v>0</v>
      </c>
      <c r="T18" s="2">
        <f>[5]Dec!$B$20</f>
        <v>0</v>
      </c>
      <c r="U18" s="2"/>
      <c r="V18" s="2">
        <f>[1]Dec!$B$20</f>
        <v>0</v>
      </c>
      <c r="W18" s="2">
        <f>[5]Dec!$B$21</f>
        <v>0</v>
      </c>
      <c r="X18" s="2">
        <f>[6]Dec!$B$17</f>
        <v>0</v>
      </c>
      <c r="Y18" s="2">
        <f>[2]Dec!$B$27</f>
        <v>0</v>
      </c>
      <c r="Z18" s="2">
        <f>[2]Dec!$B$30</f>
        <v>0</v>
      </c>
      <c r="AA18" s="2">
        <f>[5]Dec!$B$22</f>
        <v>0</v>
      </c>
      <c r="AB18" s="2">
        <f>[4]Dec!$B$16</f>
        <v>0</v>
      </c>
      <c r="AC18" s="2">
        <f>[5]Dec!$B$23</f>
        <v>0</v>
      </c>
      <c r="AD18" s="2">
        <f>[5]Dec!$B$26</f>
        <v>0</v>
      </c>
      <c r="AE18" s="2">
        <f>[5]Dec!$B$24</f>
        <v>0</v>
      </c>
      <c r="AF18" s="2">
        <f>[2]Dec!$B$32</f>
        <v>0</v>
      </c>
      <c r="AG18" s="2">
        <f>[2]Dec!$B$35</f>
        <v>0</v>
      </c>
      <c r="AH18" s="2">
        <f>[2]Dec!$B$33</f>
        <v>0</v>
      </c>
      <c r="AI18" s="2">
        <f>[2]Dec!$B$36</f>
        <v>0</v>
      </c>
      <c r="AJ18" s="2">
        <f>[2]Dec!$B$34</f>
        <v>0</v>
      </c>
      <c r="AK18" s="2">
        <f>[2]Dec!$B$28</f>
        <v>0</v>
      </c>
      <c r="AL18" s="2">
        <f>[6]Dec!$B$19</f>
        <v>0</v>
      </c>
      <c r="AM18" s="2">
        <f>[5]Dec!$B$18</f>
        <v>0</v>
      </c>
      <c r="AN18" s="2"/>
      <c r="AO18" s="2"/>
      <c r="AP18" s="2"/>
      <c r="AQ18" s="2">
        <f>[3]Dec!$B$24</f>
        <v>0</v>
      </c>
      <c r="AR18" s="2">
        <f>[4]Dec!$B$17</f>
        <v>0</v>
      </c>
      <c r="AS18" s="2">
        <f>[3]Dec!$B$26</f>
        <v>0</v>
      </c>
      <c r="AT18" s="2">
        <f>[8]Dec!$B$20</f>
        <v>0</v>
      </c>
      <c r="AU18" s="2">
        <f>[1]Dec!$B$27</f>
        <v>0</v>
      </c>
      <c r="AV18" s="2">
        <f>[2]Dec!$B$31</f>
        <v>0</v>
      </c>
      <c r="AW18" s="2">
        <f>[1]Dec!$B$23</f>
        <v>0</v>
      </c>
      <c r="AX18" s="2">
        <f>[2]Dec!$B$38</f>
        <v>0</v>
      </c>
      <c r="AY18" s="2">
        <f>[2]Dec!$B$37</f>
        <v>0</v>
      </c>
      <c r="AZ18" s="2">
        <f>[2]Dec!$B$42</f>
        <v>0</v>
      </c>
      <c r="BA18" s="2">
        <f>[3]Dec!$B$18</f>
        <v>0</v>
      </c>
      <c r="BB18" s="2">
        <f>[3]Dec!$B$25</f>
        <v>0</v>
      </c>
      <c r="BC18" s="2"/>
      <c r="BD18" s="2">
        <f>[2]Dec!$B$39</f>
        <v>0</v>
      </c>
      <c r="BE18" s="2">
        <f>[2]Dec!$B$40</f>
        <v>0</v>
      </c>
      <c r="BF18" s="2">
        <f>[2]Dec!$B$41</f>
        <v>0</v>
      </c>
      <c r="BG18" s="2"/>
      <c r="BH18" s="2"/>
      <c r="BI18" s="2">
        <f>[3]Dec!$B$21</f>
        <v>0</v>
      </c>
      <c r="BJ18" s="2"/>
      <c r="BK18" s="2"/>
      <c r="BL18" s="2">
        <f>[6]Dec!$B$15</f>
        <v>0</v>
      </c>
      <c r="BM18" s="2"/>
      <c r="BN18" s="2">
        <f>[6]Dec!$B$20</f>
        <v>0</v>
      </c>
      <c r="BO18" s="2">
        <f>[6]Dec!$B$18</f>
        <v>0</v>
      </c>
      <c r="BP18" s="2">
        <f>[1]Dec!$B$25</f>
        <v>0</v>
      </c>
      <c r="BQ18" s="2">
        <f>[1]Dec!$B$22</f>
        <v>0</v>
      </c>
      <c r="BR18" s="2">
        <f>[4]Dec!$B$18</f>
        <v>0</v>
      </c>
      <c r="BS18" s="2">
        <f>[6]Dec!$B$21</f>
        <v>0</v>
      </c>
      <c r="BT18" s="2">
        <f>[1]Dec!$B$26</f>
        <v>0</v>
      </c>
      <c r="BU18" s="2"/>
      <c r="BV18" s="1">
        <f>[1]Dec!$B$19</f>
        <v>0</v>
      </c>
      <c r="BW18" s="2">
        <f>[8]Dec!$B$15</f>
        <v>0</v>
      </c>
      <c r="BX18" s="2">
        <f>[8]Dec!$B$16</f>
        <v>0</v>
      </c>
      <c r="BY18" s="2">
        <f>[8]Dec!$B$17</f>
        <v>0</v>
      </c>
      <c r="BZ18" s="2">
        <f>[8]Dec!$B$18</f>
        <v>0</v>
      </c>
      <c r="CA18" s="2">
        <f>[8]Dec!$B$19</f>
        <v>0</v>
      </c>
      <c r="CB18" s="2">
        <f>[8]Dec!$B$21</f>
        <v>0</v>
      </c>
      <c r="CC18" s="2"/>
      <c r="CD18" s="2">
        <f>[5]Dec!$B$27</f>
        <v>0</v>
      </c>
      <c r="CE18" s="2"/>
      <c r="CF18" s="2">
        <f>[4]Dec!$B$14</f>
        <v>0</v>
      </c>
      <c r="CG18" s="2">
        <f>[2]Dec!$B$43</f>
        <v>0</v>
      </c>
      <c r="CH18" s="2">
        <f>[4]Dec!$B$19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1">
        <f>[1]Dec!$B$9</f>
        <v>0</v>
      </c>
      <c r="D19" s="1">
        <f>[9]Dec!$B$5</f>
        <v>0</v>
      </c>
      <c r="E19" s="2">
        <f>[2]Dec!$B$7</f>
        <v>0</v>
      </c>
      <c r="F19" s="2">
        <f>[3]Dec!$B$7</f>
        <v>0</v>
      </c>
      <c r="G19" s="1">
        <f>[1]Dec!$B$12</f>
        <v>0</v>
      </c>
      <c r="H19" s="1">
        <f>[10]Dec!$B$6</f>
        <v>0</v>
      </c>
      <c r="I19" s="1">
        <f>[4]Dec!$B$7</f>
        <v>0</v>
      </c>
      <c r="J19" s="1">
        <f>[2]Dec!$B$9</f>
        <v>0</v>
      </c>
      <c r="K19" s="1">
        <f>[5]Dec!$B$13</f>
        <v>0</v>
      </c>
      <c r="L19" s="1">
        <f>[3]Dec!$B$15</f>
        <v>0</v>
      </c>
      <c r="M19" s="2">
        <f>[5]Dec!$B$7</f>
        <v>0</v>
      </c>
      <c r="N19" s="2">
        <f>[3]Dec!$B$10</f>
        <v>0</v>
      </c>
      <c r="O19" s="2">
        <f>[1]Dec!$B$6</f>
        <v>0</v>
      </c>
      <c r="P19" s="2">
        <f>[11]Dec!$B$5</f>
        <v>0</v>
      </c>
      <c r="Q19" s="2">
        <f>[3]Dec!$B$11</f>
        <v>0</v>
      </c>
      <c r="R19" s="2">
        <f>[6]Dec!$B$7</f>
        <v>0</v>
      </c>
      <c r="S19" s="1">
        <f>[3]Dec!$B$8</f>
        <v>0</v>
      </c>
      <c r="T19" s="2">
        <f>[5]Dec!$B$8</f>
        <v>0</v>
      </c>
      <c r="U19" s="2">
        <f>[12]Dec!$B$7</f>
        <v>0</v>
      </c>
      <c r="V19" s="2">
        <f>[1]Dec!$B$8</f>
        <v>0</v>
      </c>
      <c r="W19" s="2">
        <f>[5]Dec!$B$9</f>
        <v>0</v>
      </c>
      <c r="X19" s="2">
        <f>[6]Dec!$B$8</f>
        <v>0</v>
      </c>
      <c r="Y19" s="2">
        <f>[2]Dec!$B$7</f>
        <v>0</v>
      </c>
      <c r="Z19" s="2">
        <f>[2]Dec!$B$10</f>
        <v>0</v>
      </c>
      <c r="AA19" s="2">
        <f>[5]Dec!$B$10</f>
        <v>0</v>
      </c>
      <c r="AB19" s="2">
        <f>[4]Dec!$B$8</f>
        <v>0</v>
      </c>
      <c r="AC19" s="2">
        <f>[5]Dec!$B$11</f>
        <v>0</v>
      </c>
      <c r="AD19" s="2">
        <f>[5]Dec!$B$14</f>
        <v>0</v>
      </c>
      <c r="AE19" s="2">
        <f>[5]Dec!$B$12</f>
        <v>0</v>
      </c>
      <c r="AF19" s="2">
        <f>[2]Dec!$B$12</f>
        <v>0</v>
      </c>
      <c r="AG19" s="2">
        <f>[2]Dec!$B$15</f>
        <v>0</v>
      </c>
      <c r="AH19" s="2">
        <f>[2]Dec!$B$13</f>
        <v>0</v>
      </c>
      <c r="AI19" s="2">
        <f>[2]Dec!$B$16</f>
        <v>0</v>
      </c>
      <c r="AJ19" s="2">
        <f>[2]Dec!$B$14</f>
        <v>0</v>
      </c>
      <c r="AK19" s="2">
        <f>[2]Dec!$B$8</f>
        <v>0</v>
      </c>
      <c r="AL19" s="2">
        <f>[6]Dec!$B$10</f>
        <v>0</v>
      </c>
      <c r="AM19" s="2">
        <f>[5]Dec!$B$6</f>
        <v>0</v>
      </c>
      <c r="AN19" s="2">
        <f>[12]Dec!$B$8</f>
        <v>0</v>
      </c>
      <c r="AO19" s="2">
        <f>[12]Dec!$B$9</f>
        <v>0</v>
      </c>
      <c r="AP19" s="2">
        <f>[13]Dec!$B$5</f>
        <v>0</v>
      </c>
      <c r="AQ19" s="2">
        <f>[3]Dec!$B$12</f>
        <v>0</v>
      </c>
      <c r="AR19" s="2">
        <f>[4]Dec!$B$9</f>
        <v>0</v>
      </c>
      <c r="AS19" s="2">
        <f>[3]Dec!$B$14</f>
        <v>0</v>
      </c>
      <c r="AT19" s="2">
        <f>[8]Dec!$B$11</f>
        <v>0</v>
      </c>
      <c r="AU19" s="2">
        <f>[1]Dec!$B$15</f>
        <v>0</v>
      </c>
      <c r="AV19" s="2">
        <f>[2]Dec!$B$11</f>
        <v>0</v>
      </c>
      <c r="AW19" s="2">
        <f>[1]Dec!$B$11</f>
        <v>0</v>
      </c>
      <c r="AX19" s="2">
        <f>[2]Dec!$B$18</f>
        <v>0</v>
      </c>
      <c r="AY19" s="2">
        <f>[2]Dec!$B$17</f>
        <v>0</v>
      </c>
      <c r="AZ19" s="2">
        <f>[2]Dec!$B$22</f>
        <v>0</v>
      </c>
      <c r="BA19" s="2">
        <f>[3]Dec!$B$6</f>
        <v>0</v>
      </c>
      <c r="BB19" s="2">
        <f>[3]Dec!$B$13</f>
        <v>0</v>
      </c>
      <c r="BC19" s="2">
        <f>[14]Dec!$B$5</f>
        <v>0</v>
      </c>
      <c r="BD19" s="2">
        <f>[2]Dec!$B$19</f>
        <v>0</v>
      </c>
      <c r="BE19" s="2">
        <f>[2]Dec!$B$20</f>
        <v>0</v>
      </c>
      <c r="BF19" s="2">
        <f>[2]Dec!$B$21</f>
        <v>0</v>
      </c>
      <c r="BG19" s="2">
        <f>[15]Dec!$B$5</f>
        <v>0</v>
      </c>
      <c r="BH19" s="2">
        <f>[16]Dec!$B$5</f>
        <v>0</v>
      </c>
      <c r="BI19" s="2">
        <f>[3]Dec!$B$9</f>
        <v>0</v>
      </c>
      <c r="BJ19" s="2">
        <f>[17]Dec!$B$5</f>
        <v>0</v>
      </c>
      <c r="BK19" s="2">
        <f>[10]Dec!$B$7</f>
        <v>0</v>
      </c>
      <c r="BL19" s="2">
        <f>[6]Dec!$B$6</f>
        <v>0</v>
      </c>
      <c r="BM19" s="2">
        <f>[12]Dec!$B$7</f>
        <v>0</v>
      </c>
      <c r="BN19" s="2">
        <f>[6]Dec!$B$11</f>
        <v>0</v>
      </c>
      <c r="BO19" s="2">
        <f>[6]Dec!$B$9</f>
        <v>0</v>
      </c>
      <c r="BP19" s="2">
        <f>[1]Dec!$B$13</f>
        <v>0</v>
      </c>
      <c r="BQ19" s="2">
        <f>[1]Dec!$B$10</f>
        <v>0</v>
      </c>
      <c r="BR19" s="2">
        <f>[4]Dec!$B$10</f>
        <v>0</v>
      </c>
      <c r="BS19" s="2">
        <f>[6]Dec!$B$12</f>
        <v>0</v>
      </c>
      <c r="BT19" s="2">
        <f>[1]Dec!$B$14</f>
        <v>0</v>
      </c>
      <c r="BU19" s="2">
        <f>[18]Dec!$B$5</f>
        <v>0</v>
      </c>
      <c r="BV19" s="1">
        <f>[1]Dec!$B$7</f>
        <v>0</v>
      </c>
      <c r="BW19" s="2">
        <f>[8]Dec!$B$6</f>
        <v>0</v>
      </c>
      <c r="BX19" s="2">
        <f>[8]Dec!$B$7</f>
        <v>0</v>
      </c>
      <c r="BY19" s="2">
        <f>[8]Dec!$B$8</f>
        <v>0</v>
      </c>
      <c r="BZ19" s="2">
        <f>[8]Dec!$B$9</f>
        <v>0</v>
      </c>
      <c r="CA19" s="2">
        <f>[8]Dec!$B$10</f>
        <v>0</v>
      </c>
      <c r="CB19" s="2">
        <f>[8]Dec!$B$12</f>
        <v>0</v>
      </c>
      <c r="CC19" s="2">
        <f>[19]Dec!$B$5</f>
        <v>0</v>
      </c>
      <c r="CD19" s="2">
        <f>[5]Dec!$B$15</f>
        <v>0</v>
      </c>
      <c r="CE19" s="2">
        <f>[20]Dec!$B$5</f>
        <v>0</v>
      </c>
      <c r="CF19" s="2">
        <f>[4]Dec!$B$6</f>
        <v>0</v>
      </c>
      <c r="CG19" s="2">
        <f>[2]Dec!$B$23</f>
        <v>0</v>
      </c>
      <c r="CH19" s="2">
        <f>[4]Dec!$B$11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[21]Dec!$B$17</f>
        <v>0</v>
      </c>
      <c r="D20" s="2">
        <f>[22]Dec!$B$17</f>
        <v>0</v>
      </c>
      <c r="E20" s="2">
        <f>[23]Dec!$B$17</f>
        <v>0</v>
      </c>
      <c r="F20" s="2">
        <f>[24]Dec!$B$17</f>
        <v>0</v>
      </c>
      <c r="G20" s="1">
        <f>[25]Dec!$B$17</f>
        <v>0</v>
      </c>
      <c r="H20" s="1">
        <f>[26]Dec!$B$17</f>
        <v>0</v>
      </c>
      <c r="I20" s="1">
        <f>[27]Dec!$B$17</f>
        <v>0</v>
      </c>
      <c r="J20" s="1">
        <f>[28]Dec!$B$17</f>
        <v>0</v>
      </c>
      <c r="K20" s="1">
        <f>[29]Dec!$B$17</f>
        <v>0</v>
      </c>
      <c r="L20" s="1">
        <f>[30]Dec!$B$17</f>
        <v>0</v>
      </c>
      <c r="M20" s="2">
        <f>[31]Dec!$B$17</f>
        <v>0</v>
      </c>
      <c r="N20" s="2">
        <f>[32]Dec!$B$17</f>
        <v>0</v>
      </c>
      <c r="O20" s="2">
        <f>[33]Dec!$B$17</f>
        <v>0</v>
      </c>
      <c r="P20" s="2">
        <f>[34]Dec!$B$17</f>
        <v>0</v>
      </c>
      <c r="Q20" s="2">
        <f>[35]Dec!$B$17</f>
        <v>0</v>
      </c>
      <c r="R20" s="2">
        <f>[36]Dec!$B$17</f>
        <v>0</v>
      </c>
      <c r="S20" s="1">
        <f>[37]Dec!$B$17</f>
        <v>0</v>
      </c>
      <c r="T20" s="2">
        <f>[38]Dec!$B$17</f>
        <v>0</v>
      </c>
      <c r="U20" s="2">
        <f>[39]Dec!$B$17</f>
        <v>0</v>
      </c>
      <c r="V20" s="2">
        <f>[40]Dec!$B$17</f>
        <v>0</v>
      </c>
      <c r="W20" s="2">
        <f>[41]Dec!$B$17</f>
        <v>0</v>
      </c>
      <c r="X20" s="2">
        <f>[42]Dec!$B$17</f>
        <v>0</v>
      </c>
      <c r="Y20" s="2">
        <f>[43]Dec!$B$17</f>
        <v>0</v>
      </c>
      <c r="Z20" s="2">
        <f>[44]Dec!$B$17</f>
        <v>0</v>
      </c>
      <c r="AA20" s="2">
        <f>[45]Dec!$B$17</f>
        <v>0</v>
      </c>
      <c r="AB20" s="2">
        <f>[46]Dec!$B$17</f>
        <v>0</v>
      </c>
      <c r="AC20" s="2">
        <f>[47]Dec!$B$17</f>
        <v>0</v>
      </c>
      <c r="AD20" s="2">
        <f>[48]Dec!$B$17</f>
        <v>0</v>
      </c>
      <c r="AE20" s="2">
        <f>[49]Dec!$B$17</f>
        <v>0</v>
      </c>
      <c r="AF20" s="2">
        <f>[50]Dec!$B$17</f>
        <v>0</v>
      </c>
      <c r="AG20" s="2">
        <f>[51]Dec!$B$17</f>
        <v>0</v>
      </c>
      <c r="AH20" s="2">
        <f>[52]Dec!$B$17</f>
        <v>0</v>
      </c>
      <c r="AI20" s="2">
        <f>[53]Dec!$B$17</f>
        <v>0</v>
      </c>
      <c r="AJ20" s="2">
        <f>[54]Dec!$B$17</f>
        <v>0</v>
      </c>
      <c r="AK20" s="2">
        <f>[55]Dec!$B$17</f>
        <v>0</v>
      </c>
      <c r="AL20" s="2">
        <f>[56]Dec!$B$17</f>
        <v>0</v>
      </c>
      <c r="AM20" s="2">
        <f>[57]Dec!$B$17</f>
        <v>0</v>
      </c>
      <c r="AN20" s="2">
        <f>[58]Dec!$B$17</f>
        <v>0</v>
      </c>
      <c r="AO20" s="2">
        <f>[59]Dec!$B$17</f>
        <v>0</v>
      </c>
      <c r="AP20" s="2">
        <f>[60]Dec!$B$17</f>
        <v>0</v>
      </c>
      <c r="AQ20" s="2">
        <f>[61]Dec!$B$17</f>
        <v>0</v>
      </c>
      <c r="AR20" s="2">
        <f>[62]Dec!$B$17</f>
        <v>0</v>
      </c>
      <c r="AS20" s="2">
        <f>[63]Dec!$B$17</f>
        <v>0</v>
      </c>
      <c r="AT20" s="2">
        <f>[64]Dec!$B$17</f>
        <v>0</v>
      </c>
      <c r="AU20" s="2">
        <f>[65]Dec!$B$17</f>
        <v>0</v>
      </c>
      <c r="AV20" s="2">
        <f>[66]Dec!$B$17</f>
        <v>0</v>
      </c>
      <c r="AW20" s="2">
        <f>[67]Dec!$B$17</f>
        <v>0</v>
      </c>
      <c r="AX20" s="2">
        <f>[68]Dec!$B$17</f>
        <v>0</v>
      </c>
      <c r="AY20" s="2">
        <f>[69]Dec!$B$17</f>
        <v>0</v>
      </c>
      <c r="AZ20" s="2">
        <f>[70]Dec!$B$17</f>
        <v>0</v>
      </c>
      <c r="BA20" s="2">
        <f>[71]Dec!$B$17</f>
        <v>0</v>
      </c>
      <c r="BB20" s="2">
        <f>[72]Dec!$B$17</f>
        <v>0</v>
      </c>
      <c r="BC20" s="2">
        <f>[73]Dec!$B$17</f>
        <v>0</v>
      </c>
      <c r="BD20" s="2">
        <f>[74]Dec!$B$17</f>
        <v>0</v>
      </c>
      <c r="BE20" s="2">
        <f>[75]Dec!$B$17</f>
        <v>0</v>
      </c>
      <c r="BF20" s="2">
        <f>[76]Dec!$B$17</f>
        <v>0</v>
      </c>
      <c r="BG20" s="2">
        <f>[77]Dec!$B$17</f>
        <v>0</v>
      </c>
      <c r="BH20" s="2">
        <f>[78]Dec!$B$17</f>
        <v>0</v>
      </c>
      <c r="BI20" s="2">
        <f>[79]Dec!$B$17</f>
        <v>0</v>
      </c>
      <c r="BJ20" s="2">
        <f>[80]Dec!$B$17</f>
        <v>0</v>
      </c>
      <c r="BK20" s="2">
        <f>[81]Dec!$B$17</f>
        <v>0</v>
      </c>
      <c r="BL20" s="2">
        <f>[82]Dec!$B$17</f>
        <v>0</v>
      </c>
      <c r="BM20" s="2">
        <f>[83]Dec!$B$17</f>
        <v>0</v>
      </c>
      <c r="BN20" s="2">
        <f>[84]Dec!$B$17</f>
        <v>0</v>
      </c>
      <c r="BO20" s="2">
        <f>[85]Dec!$B$17</f>
        <v>0</v>
      </c>
      <c r="BP20" s="2">
        <f>[86]Dec!$B$17</f>
        <v>0</v>
      </c>
      <c r="BQ20" s="2">
        <f>[87]Dec!$B$17</f>
        <v>0</v>
      </c>
      <c r="BR20" s="2">
        <f>[88]Dec!$B$17</f>
        <v>0</v>
      </c>
      <c r="BS20" s="2">
        <f>[89]Dec!$B$17</f>
        <v>0</v>
      </c>
      <c r="BT20" s="2">
        <f>[90]Dec!$B$17</f>
        <v>0</v>
      </c>
      <c r="BU20" s="2">
        <f>[91]Dec!$B$17</f>
        <v>0</v>
      </c>
      <c r="BV20" s="1">
        <f>[92]Dec!$B$17</f>
        <v>0</v>
      </c>
      <c r="BW20" s="2">
        <f>[93]Dec!$B$17</f>
        <v>0</v>
      </c>
      <c r="BX20" s="2">
        <f>[94]Dec!$B$17</f>
        <v>0</v>
      </c>
      <c r="BY20" s="2">
        <f>[95]Dec!$B$17</f>
        <v>0</v>
      </c>
      <c r="BZ20" s="2">
        <f>[96]Dec!$B$17</f>
        <v>0</v>
      </c>
      <c r="CA20" s="2">
        <f>[97]Dec!$B$17</f>
        <v>0</v>
      </c>
      <c r="CB20" s="2">
        <f>[98]Dec!$B$17</f>
        <v>0</v>
      </c>
      <c r="CC20" s="2">
        <f>[99]Dec!$B$17</f>
        <v>0</v>
      </c>
      <c r="CD20" s="2">
        <f>[100]Dec!$B$17</f>
        <v>0</v>
      </c>
      <c r="CE20" s="2">
        <f>[101]Dec!$B$17</f>
        <v>0</v>
      </c>
      <c r="CF20" s="2">
        <f>[102]Dec!$B$17</f>
        <v>0</v>
      </c>
      <c r="CG20" s="2">
        <f>[103]Dec!$B$17</f>
        <v>0</v>
      </c>
      <c r="CH20" s="2">
        <f>[104]Dec!$B$17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[21]Dec!$B$18</f>
        <v>0</v>
      </c>
      <c r="D21" s="2">
        <f>[22]Dec!$B$18</f>
        <v>0</v>
      </c>
      <c r="E21" s="2">
        <f>[23]Dec!$B$18</f>
        <v>0</v>
      </c>
      <c r="F21" s="2">
        <f>[24]Dec!$B$18</f>
        <v>0</v>
      </c>
      <c r="G21" s="1">
        <f>[25]Dec!$B$18</f>
        <v>0</v>
      </c>
      <c r="H21" s="1">
        <f>[26]Dec!$B$18</f>
        <v>0</v>
      </c>
      <c r="I21" s="1">
        <f>[27]Dec!$B$18</f>
        <v>0</v>
      </c>
      <c r="J21" s="1">
        <f>[28]Dec!$B$18</f>
        <v>0</v>
      </c>
      <c r="K21" s="1">
        <f>[29]Dec!$B$18</f>
        <v>0</v>
      </c>
      <c r="L21" s="1">
        <f>[30]Dec!$B$18</f>
        <v>0</v>
      </c>
      <c r="M21" s="2">
        <f>[31]Dec!$B$18</f>
        <v>0</v>
      </c>
      <c r="N21" s="2">
        <f>[32]Dec!$B$18</f>
        <v>0</v>
      </c>
      <c r="O21" s="2">
        <f>[33]Dec!$B$18</f>
        <v>0</v>
      </c>
      <c r="P21" s="2">
        <f>[34]Dec!$B$18</f>
        <v>0</v>
      </c>
      <c r="Q21" s="2">
        <f>[35]Dec!$B$18</f>
        <v>0</v>
      </c>
      <c r="R21" s="2">
        <f>[36]Dec!$B$18</f>
        <v>0</v>
      </c>
      <c r="S21" s="1">
        <f>[37]Dec!$B$18</f>
        <v>0</v>
      </c>
      <c r="T21" s="2">
        <f>[38]Dec!$B$18</f>
        <v>0</v>
      </c>
      <c r="U21" s="2">
        <f>[39]Dec!$B$18</f>
        <v>0</v>
      </c>
      <c r="V21" s="2">
        <f>[40]Dec!$B$18</f>
        <v>0</v>
      </c>
      <c r="W21" s="2">
        <f>[41]Dec!$B$18</f>
        <v>0</v>
      </c>
      <c r="X21" s="2">
        <f>[42]Dec!$B$18</f>
        <v>0</v>
      </c>
      <c r="Y21" s="2">
        <f>[43]Dec!$B$18</f>
        <v>0</v>
      </c>
      <c r="Z21" s="2">
        <f>[44]Dec!$B$18</f>
        <v>0</v>
      </c>
      <c r="AA21" s="2">
        <f>[45]Dec!$B$18</f>
        <v>0</v>
      </c>
      <c r="AB21" s="2">
        <f>[46]Dec!$B$18</f>
        <v>0</v>
      </c>
      <c r="AC21" s="2">
        <f>[47]Dec!$B$18</f>
        <v>0</v>
      </c>
      <c r="AD21" s="2">
        <f>[48]Dec!$B$18</f>
        <v>0</v>
      </c>
      <c r="AE21" s="2">
        <f>[49]Dec!$B$18</f>
        <v>0</v>
      </c>
      <c r="AF21" s="2">
        <f>[50]Dec!$B$18</f>
        <v>0</v>
      </c>
      <c r="AG21" s="2">
        <f>[51]Dec!$B$18</f>
        <v>0</v>
      </c>
      <c r="AH21" s="2">
        <f>[52]Dec!$B$18</f>
        <v>0</v>
      </c>
      <c r="AI21" s="2">
        <f>[53]Dec!$B$18</f>
        <v>0</v>
      </c>
      <c r="AJ21" s="2">
        <f>[54]Dec!$B$18</f>
        <v>0</v>
      </c>
      <c r="AK21" s="2">
        <f>[55]Dec!$B$18</f>
        <v>0</v>
      </c>
      <c r="AL21" s="2">
        <f>[56]Dec!$B$18</f>
        <v>0</v>
      </c>
      <c r="AM21" s="2">
        <f>[57]Dec!$B$18</f>
        <v>0</v>
      </c>
      <c r="AN21" s="2">
        <f>[58]Dec!$B$18</f>
        <v>0</v>
      </c>
      <c r="AO21" s="2">
        <f>[59]Dec!$B$18</f>
        <v>0</v>
      </c>
      <c r="AP21" s="2">
        <f>[60]Dec!$B$18</f>
        <v>0</v>
      </c>
      <c r="AQ21" s="2">
        <f>[61]Dec!$B$18</f>
        <v>0</v>
      </c>
      <c r="AR21" s="2">
        <f>[62]Dec!$B$18</f>
        <v>0</v>
      </c>
      <c r="AS21" s="2">
        <f>[63]Dec!$B$18</f>
        <v>0</v>
      </c>
      <c r="AT21" s="2">
        <f>[64]Dec!$B$18</f>
        <v>0</v>
      </c>
      <c r="AU21" s="2">
        <f>[65]Dec!$B$18</f>
        <v>0</v>
      </c>
      <c r="AV21" s="2">
        <f>[66]Dec!$B$18</f>
        <v>0</v>
      </c>
      <c r="AW21" s="2">
        <f>[67]Dec!$B$18</f>
        <v>0</v>
      </c>
      <c r="AX21" s="2">
        <f>[68]Dec!$B$18</f>
        <v>0</v>
      </c>
      <c r="AY21" s="2">
        <f>[69]Dec!$B$18</f>
        <v>0</v>
      </c>
      <c r="AZ21" s="2">
        <f>[70]Dec!$B$18</f>
        <v>0</v>
      </c>
      <c r="BA21" s="2">
        <f>[71]Dec!$B$18</f>
        <v>0</v>
      </c>
      <c r="BB21" s="2">
        <f>[72]Dec!$B$18</f>
        <v>0</v>
      </c>
      <c r="BC21" s="2">
        <f>[73]Dec!$B$18</f>
        <v>0</v>
      </c>
      <c r="BD21" s="2">
        <f>[74]Dec!$B$18</f>
        <v>0</v>
      </c>
      <c r="BE21" s="2">
        <f>[75]Dec!$B$18</f>
        <v>0</v>
      </c>
      <c r="BF21" s="2">
        <f>[76]Dec!$B$18</f>
        <v>0</v>
      </c>
      <c r="BG21" s="2">
        <f>[77]Dec!$B$18</f>
        <v>0</v>
      </c>
      <c r="BH21" s="2">
        <f>[78]Dec!$B$18</f>
        <v>0</v>
      </c>
      <c r="BI21" s="2">
        <f>[79]Dec!$B$18</f>
        <v>0</v>
      </c>
      <c r="BJ21" s="2">
        <f>[80]Dec!$B$18</f>
        <v>0</v>
      </c>
      <c r="BK21" s="2">
        <f>[81]Dec!$B$18</f>
        <v>0</v>
      </c>
      <c r="BL21" s="2">
        <f>[82]Dec!$B$18</f>
        <v>0</v>
      </c>
      <c r="BM21" s="2">
        <f>[83]Dec!$B$18</f>
        <v>0</v>
      </c>
      <c r="BN21" s="2">
        <f>[84]Dec!$B$18</f>
        <v>0</v>
      </c>
      <c r="BO21" s="2">
        <f>[85]Dec!$B$18</f>
        <v>0</v>
      </c>
      <c r="BP21" s="2">
        <f>[86]Dec!$B$18</f>
        <v>0</v>
      </c>
      <c r="BQ21" s="2">
        <f>[87]Dec!$B$18</f>
        <v>0</v>
      </c>
      <c r="BR21" s="2">
        <f>[88]Dec!$B$18</f>
        <v>0</v>
      </c>
      <c r="BS21" s="2">
        <f>[89]Dec!$B$18</f>
        <v>0</v>
      </c>
      <c r="BT21" s="2">
        <f>[90]Dec!$B$18</f>
        <v>0</v>
      </c>
      <c r="BU21" s="2">
        <f>[91]Dec!$B$18</f>
        <v>0</v>
      </c>
      <c r="BV21" s="1">
        <f>[92]Dec!$B$18</f>
        <v>0</v>
      </c>
      <c r="BW21" s="2">
        <f>[93]Dec!$B$18</f>
        <v>0</v>
      </c>
      <c r="BX21" s="2">
        <f>[94]Dec!$B$18</f>
        <v>0</v>
      </c>
      <c r="BY21" s="2">
        <f>[95]Dec!$B$18</f>
        <v>0</v>
      </c>
      <c r="BZ21" s="2">
        <f>[96]Dec!$B$18</f>
        <v>0</v>
      </c>
      <c r="CA21" s="2">
        <f>[97]Dec!$B$18</f>
        <v>0</v>
      </c>
      <c r="CB21" s="2">
        <f>[98]Dec!$B$18</f>
        <v>0</v>
      </c>
      <c r="CC21" s="2">
        <f>[99]Dec!$B$18</f>
        <v>0</v>
      </c>
      <c r="CD21" s="2">
        <f>[100]Dec!$B$18</f>
        <v>0</v>
      </c>
      <c r="CE21" s="2">
        <f>[101]Dec!$B$18</f>
        <v>0</v>
      </c>
      <c r="CF21" s="2">
        <f>[102]Dec!$B$18</f>
        <v>0</v>
      </c>
      <c r="CG21" s="2">
        <f>[103]Dec!$B$18</f>
        <v>0</v>
      </c>
      <c r="CH21" s="2">
        <f>[104]Dec!$B$18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 t="shared" ref="C22:AT22" si="34">SUM(C18:C21)</f>
        <v>0</v>
      </c>
      <c r="D22" s="2">
        <f t="shared" si="34"/>
        <v>0</v>
      </c>
      <c r="E22" s="2">
        <f t="shared" si="34"/>
        <v>0</v>
      </c>
      <c r="F22" s="2">
        <f t="shared" si="34"/>
        <v>0</v>
      </c>
      <c r="G22" s="2">
        <f t="shared" si="34"/>
        <v>0</v>
      </c>
      <c r="H22" s="2">
        <f t="shared" si="34"/>
        <v>0</v>
      </c>
      <c r="I22" s="2">
        <f t="shared" si="34"/>
        <v>0</v>
      </c>
      <c r="J22" s="2">
        <f t="shared" si="34"/>
        <v>0</v>
      </c>
      <c r="K22" s="2">
        <f t="shared" si="34"/>
        <v>0</v>
      </c>
      <c r="L22" s="2">
        <f t="shared" si="34"/>
        <v>0</v>
      </c>
      <c r="M22" s="2">
        <f t="shared" si="34"/>
        <v>0</v>
      </c>
      <c r="N22" s="2">
        <f t="shared" si="34"/>
        <v>0</v>
      </c>
      <c r="O22" s="2">
        <f t="shared" si="34"/>
        <v>0</v>
      </c>
      <c r="P22" s="2">
        <f t="shared" si="34"/>
        <v>0</v>
      </c>
      <c r="Q22" s="2">
        <f t="shared" si="34"/>
        <v>0</v>
      </c>
      <c r="R22" s="2">
        <f t="shared" si="34"/>
        <v>0</v>
      </c>
      <c r="S22" s="2">
        <f>SUM(S18:S21)</f>
        <v>0</v>
      </c>
      <c r="T22" s="2">
        <f t="shared" si="34"/>
        <v>0</v>
      </c>
      <c r="U22" s="2">
        <f t="shared" si="34"/>
        <v>0</v>
      </c>
      <c r="V22" s="2">
        <f t="shared" si="34"/>
        <v>0</v>
      </c>
      <c r="W22" s="2">
        <f t="shared" si="34"/>
        <v>0</v>
      </c>
      <c r="X22" s="2">
        <f t="shared" si="34"/>
        <v>0</v>
      </c>
      <c r="Y22" s="2">
        <f t="shared" si="34"/>
        <v>0</v>
      </c>
      <c r="Z22" s="2">
        <f t="shared" si="34"/>
        <v>0</v>
      </c>
      <c r="AA22" s="2">
        <f t="shared" si="34"/>
        <v>0</v>
      </c>
      <c r="AB22" s="2">
        <f t="shared" si="34"/>
        <v>0</v>
      </c>
      <c r="AC22" s="2">
        <f t="shared" si="34"/>
        <v>0</v>
      </c>
      <c r="AD22" s="2">
        <f t="shared" si="34"/>
        <v>0</v>
      </c>
      <c r="AE22" s="2">
        <f t="shared" si="34"/>
        <v>0</v>
      </c>
      <c r="AF22" s="2">
        <f t="shared" si="34"/>
        <v>0</v>
      </c>
      <c r="AG22" s="2">
        <f t="shared" si="34"/>
        <v>0</v>
      </c>
      <c r="AH22" s="2">
        <f t="shared" si="34"/>
        <v>0</v>
      </c>
      <c r="AI22" s="2">
        <f t="shared" si="34"/>
        <v>0</v>
      </c>
      <c r="AJ22" s="2">
        <f t="shared" si="34"/>
        <v>0</v>
      </c>
      <c r="AK22" s="2">
        <f t="shared" si="34"/>
        <v>0</v>
      </c>
      <c r="AL22" s="2">
        <f t="shared" si="34"/>
        <v>0</v>
      </c>
      <c r="AM22" s="2">
        <f t="shared" si="34"/>
        <v>0</v>
      </c>
      <c r="AN22" s="2">
        <f t="shared" ref="AN22:AO22" si="35">SUM(AN18:AN21)</f>
        <v>0</v>
      </c>
      <c r="AO22" s="2">
        <f t="shared" si="35"/>
        <v>0</v>
      </c>
      <c r="AP22" s="2">
        <f t="shared" si="34"/>
        <v>0</v>
      </c>
      <c r="AQ22" s="2">
        <f t="shared" si="34"/>
        <v>0</v>
      </c>
      <c r="AR22" s="2">
        <f t="shared" si="34"/>
        <v>0</v>
      </c>
      <c r="AS22" s="2">
        <f t="shared" si="34"/>
        <v>0</v>
      </c>
      <c r="AT22" s="2">
        <f t="shared" si="34"/>
        <v>0</v>
      </c>
      <c r="AU22" s="2">
        <f t="shared" ref="AU22:BA22" si="36">SUM(AU18:AU21)</f>
        <v>0</v>
      </c>
      <c r="AV22" s="2">
        <f t="shared" si="36"/>
        <v>0</v>
      </c>
      <c r="AW22" s="2">
        <f t="shared" si="36"/>
        <v>0</v>
      </c>
      <c r="AX22" s="2">
        <f t="shared" si="36"/>
        <v>0</v>
      </c>
      <c r="AY22" s="2">
        <f t="shared" si="36"/>
        <v>0</v>
      </c>
      <c r="AZ22" s="2">
        <f t="shared" si="36"/>
        <v>0</v>
      </c>
      <c r="BA22" s="2">
        <f t="shared" si="36"/>
        <v>0</v>
      </c>
      <c r="BB22" s="2">
        <f t="shared" ref="BB22:BG22" si="37">SUM(BB18:BB21)</f>
        <v>0</v>
      </c>
      <c r="BC22" s="2">
        <f t="shared" si="37"/>
        <v>0</v>
      </c>
      <c r="BD22" s="2">
        <f t="shared" ref="BD22" si="38">SUM(BD18:BD21)</f>
        <v>0</v>
      </c>
      <c r="BE22" s="2">
        <f t="shared" si="37"/>
        <v>0</v>
      </c>
      <c r="BF22" s="2">
        <f t="shared" si="37"/>
        <v>0</v>
      </c>
      <c r="BG22" s="2">
        <f t="shared" si="37"/>
        <v>0</v>
      </c>
      <c r="BH22" s="2">
        <f t="shared" ref="BH22:BM22" si="39">SUM(BH18:BH21)</f>
        <v>0</v>
      </c>
      <c r="BI22" s="2">
        <f t="shared" si="39"/>
        <v>0</v>
      </c>
      <c r="BJ22" s="2">
        <f t="shared" si="39"/>
        <v>0</v>
      </c>
      <c r="BK22" s="2">
        <f t="shared" si="39"/>
        <v>0</v>
      </c>
      <c r="BL22" s="2">
        <f t="shared" si="39"/>
        <v>0</v>
      </c>
      <c r="BM22" s="2">
        <f t="shared" si="39"/>
        <v>0</v>
      </c>
      <c r="BN22" s="2">
        <f t="shared" ref="BN22:CC22" si="40">SUM(BN18:BN21)</f>
        <v>0</v>
      </c>
      <c r="BO22" s="2">
        <f t="shared" si="40"/>
        <v>0</v>
      </c>
      <c r="BP22" s="2">
        <f t="shared" si="40"/>
        <v>0</v>
      </c>
      <c r="BQ22" s="2">
        <f>SUM(BQ18:BQ21)</f>
        <v>0</v>
      </c>
      <c r="BR22" s="2">
        <f t="shared" si="40"/>
        <v>0</v>
      </c>
      <c r="BS22" s="2">
        <f t="shared" si="40"/>
        <v>0</v>
      </c>
      <c r="BT22" s="2">
        <f t="shared" si="40"/>
        <v>0</v>
      </c>
      <c r="BU22" s="2">
        <f t="shared" ref="BU22" si="41">SUM(BU18:BU21)</f>
        <v>0</v>
      </c>
      <c r="BV22" s="2">
        <f t="shared" si="40"/>
        <v>0</v>
      </c>
      <c r="BW22" s="2">
        <f t="shared" si="40"/>
        <v>0</v>
      </c>
      <c r="BX22" s="2">
        <f t="shared" si="40"/>
        <v>0</v>
      </c>
      <c r="BY22" s="2">
        <f t="shared" si="40"/>
        <v>0</v>
      </c>
      <c r="BZ22" s="2">
        <f t="shared" si="40"/>
        <v>0</v>
      </c>
      <c r="CA22" s="2">
        <f t="shared" si="40"/>
        <v>0</v>
      </c>
      <c r="CB22" s="2">
        <f t="shared" si="40"/>
        <v>0</v>
      </c>
      <c r="CC22" s="2">
        <f t="shared" si="40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[21]Dec!$B$19</f>
        <v>0</v>
      </c>
      <c r="D24" s="2">
        <f>[22]Dec!$B$19</f>
        <v>0</v>
      </c>
      <c r="E24" s="1">
        <f>[23]Dec!$B$19</f>
        <v>0</v>
      </c>
      <c r="F24" s="1">
        <f>[24]Dec!$B$19</f>
        <v>0</v>
      </c>
      <c r="G24" s="1">
        <f>[25]Dec!$B$19</f>
        <v>0</v>
      </c>
      <c r="H24" s="1">
        <f>[26]Dec!$B$19</f>
        <v>0</v>
      </c>
      <c r="I24" s="1">
        <f>[27]Dec!$B$19</f>
        <v>0</v>
      </c>
      <c r="J24" s="1">
        <f>[28]Dec!$B$19</f>
        <v>0</v>
      </c>
      <c r="K24" s="1">
        <f>[29]Dec!$B$19</f>
        <v>0</v>
      </c>
      <c r="L24" s="1">
        <f>[30]Dec!$B$19</f>
        <v>0</v>
      </c>
      <c r="M24" s="2">
        <f>[31]Dec!$B$19</f>
        <v>0</v>
      </c>
      <c r="N24" s="2">
        <f>[32]Dec!$B$19</f>
        <v>0</v>
      </c>
      <c r="O24" s="2">
        <f>[33]Dec!$B$19</f>
        <v>0</v>
      </c>
      <c r="P24" s="2">
        <f>[34]Dec!$B$19</f>
        <v>0</v>
      </c>
      <c r="Q24" s="2">
        <f>[35]Dec!$B$19</f>
        <v>0</v>
      </c>
      <c r="R24" s="2">
        <f>[36]Dec!$B$19</f>
        <v>0</v>
      </c>
      <c r="S24" s="1">
        <f>[37]Dec!$B$19</f>
        <v>0</v>
      </c>
      <c r="T24" s="2">
        <f>[38]Dec!$B$19</f>
        <v>0</v>
      </c>
      <c r="U24" s="2">
        <f>[39]Dec!$B$19</f>
        <v>0</v>
      </c>
      <c r="V24" s="2">
        <f>[40]Dec!$B$19</f>
        <v>0</v>
      </c>
      <c r="W24" s="2">
        <f>[41]Dec!$B$19</f>
        <v>0</v>
      </c>
      <c r="X24" s="2">
        <f>[42]Dec!$B$19</f>
        <v>0</v>
      </c>
      <c r="Y24" s="2">
        <f>[43]Dec!$B$19</f>
        <v>0</v>
      </c>
      <c r="Z24" s="2">
        <f>[44]Dec!$B$19</f>
        <v>0</v>
      </c>
      <c r="AA24" s="2">
        <f>[45]Dec!$B$19</f>
        <v>0</v>
      </c>
      <c r="AB24" s="2">
        <f>[46]Dec!$B$19</f>
        <v>0</v>
      </c>
      <c r="AC24" s="2">
        <f>[47]Dec!$B$19</f>
        <v>0</v>
      </c>
      <c r="AD24" s="2">
        <f>[48]Dec!$B$19</f>
        <v>0</v>
      </c>
      <c r="AE24" s="2">
        <f>[49]Dec!$B$19</f>
        <v>0</v>
      </c>
      <c r="AF24" s="2">
        <f>[50]Dec!$B$19</f>
        <v>0</v>
      </c>
      <c r="AG24" s="2">
        <f>[51]Dec!$B$19</f>
        <v>0</v>
      </c>
      <c r="AH24" s="2">
        <f>[52]Dec!$B$19</f>
        <v>0</v>
      </c>
      <c r="AI24" s="2">
        <f>[53]Dec!$B$19</f>
        <v>0</v>
      </c>
      <c r="AJ24" s="2">
        <f>[54]Dec!$B$19</f>
        <v>0</v>
      </c>
      <c r="AK24" s="2">
        <f>[55]Dec!$B$19</f>
        <v>0</v>
      </c>
      <c r="AL24" s="1">
        <f>[56]Dec!$B$19</f>
        <v>0</v>
      </c>
      <c r="AM24" s="2">
        <f>[57]Dec!$B$19</f>
        <v>0</v>
      </c>
      <c r="AN24" s="2">
        <f>[58]Dec!$B$19</f>
        <v>0</v>
      </c>
      <c r="AO24" s="2">
        <f>[59]Dec!$B$19</f>
        <v>0</v>
      </c>
      <c r="AP24" s="2">
        <f>[60]Dec!$B$19</f>
        <v>0</v>
      </c>
      <c r="AQ24" s="2">
        <f>[61]Dec!$B$19</f>
        <v>0</v>
      </c>
      <c r="AR24" s="2">
        <f>[62]Dec!$B$19</f>
        <v>0</v>
      </c>
      <c r="AS24" s="2">
        <f>[63]Dec!$B$19</f>
        <v>0</v>
      </c>
      <c r="AT24" s="2">
        <f>[64]Dec!$B$19</f>
        <v>0</v>
      </c>
      <c r="AU24" s="2">
        <f>[65]Dec!$B$19</f>
        <v>0</v>
      </c>
      <c r="AV24" s="2">
        <f>[66]Dec!$B$19</f>
        <v>0</v>
      </c>
      <c r="AW24" s="2">
        <f>[67]Dec!$B$19</f>
        <v>0</v>
      </c>
      <c r="AX24" s="2">
        <f>[68]Dec!$B$19</f>
        <v>0</v>
      </c>
      <c r="AY24" s="2">
        <f>[69]Dec!$B$19</f>
        <v>0</v>
      </c>
      <c r="AZ24" s="2">
        <f>[70]Dec!$B$19</f>
        <v>0</v>
      </c>
      <c r="BA24" s="2">
        <f>[71]Dec!$B$19</f>
        <v>0</v>
      </c>
      <c r="BB24" s="2">
        <f>[72]Dec!$B$19</f>
        <v>0</v>
      </c>
      <c r="BC24" s="2">
        <f>[73]Dec!$B$19</f>
        <v>0</v>
      </c>
      <c r="BD24" s="2">
        <f>[74]Dec!$B$19</f>
        <v>0</v>
      </c>
      <c r="BE24" s="2">
        <f>[75]Dec!$B$19</f>
        <v>0</v>
      </c>
      <c r="BF24" s="2">
        <f>[76]Dec!$B$19</f>
        <v>0</v>
      </c>
      <c r="BG24" s="2">
        <f>[77]Dec!$B$19</f>
        <v>0</v>
      </c>
      <c r="BH24" s="2">
        <f>[78]Dec!$B$19</f>
        <v>0</v>
      </c>
      <c r="BI24" s="2">
        <f>[79]Dec!$B$19</f>
        <v>0</v>
      </c>
      <c r="BJ24" s="2">
        <f>[80]Dec!$B$19</f>
        <v>0</v>
      </c>
      <c r="BK24" s="2">
        <f>[81]Dec!$B$19</f>
        <v>0</v>
      </c>
      <c r="BL24" s="2">
        <f>[82]Dec!$B$19</f>
        <v>0</v>
      </c>
      <c r="BM24" s="2">
        <f>[83]Dec!$B$19</f>
        <v>0</v>
      </c>
      <c r="BN24" s="2">
        <f>[84]Dec!$B$19</f>
        <v>0</v>
      </c>
      <c r="BO24" s="2">
        <f>[85]Dec!$B$19</f>
        <v>0</v>
      </c>
      <c r="BP24" s="2">
        <f>[86]Dec!$B$19</f>
        <v>0</v>
      </c>
      <c r="BQ24" s="2">
        <f>[87]Dec!$B$19</f>
        <v>0</v>
      </c>
      <c r="BR24" s="2">
        <f>[88]Dec!$B$19</f>
        <v>0</v>
      </c>
      <c r="BS24" s="2">
        <f>[89]Dec!$B$19</f>
        <v>0</v>
      </c>
      <c r="BT24" s="2">
        <f>[90]Dec!$B$19</f>
        <v>0</v>
      </c>
      <c r="BU24" s="2">
        <f>[91]Dec!$B$19</f>
        <v>0</v>
      </c>
      <c r="BV24" s="1">
        <f>[92]Dec!$B$19</f>
        <v>0</v>
      </c>
      <c r="BW24" s="2">
        <f>[93]Dec!$B$19</f>
        <v>0</v>
      </c>
      <c r="BX24" s="2">
        <f>[94]Dec!$B$19</f>
        <v>0</v>
      </c>
      <c r="BY24" s="2">
        <f>[95]Dec!$B$19</f>
        <v>0</v>
      </c>
      <c r="BZ24" s="2">
        <f>[96]Dec!$B$19</f>
        <v>0</v>
      </c>
      <c r="CA24" s="2">
        <f>[97]Dec!$B$19</f>
        <v>0</v>
      </c>
      <c r="CB24" s="2">
        <f>[98]Dec!$B$19</f>
        <v>0</v>
      </c>
      <c r="CC24" s="2">
        <f>[99]Dec!$B$19</f>
        <v>0</v>
      </c>
      <c r="CD24" s="2">
        <f>[100]Dec!$B$19</f>
        <v>0</v>
      </c>
      <c r="CE24" s="2">
        <f>[101]Dec!$B$19</f>
        <v>0</v>
      </c>
      <c r="CF24" s="2">
        <f>[102]Dec!$B$19</f>
        <v>0</v>
      </c>
      <c r="CG24" s="2">
        <f>[103]Dec!$B$19</f>
        <v>0</v>
      </c>
      <c r="CH24" s="2">
        <f>[104]Dec!$B$19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[21]Dec!$B$20</f>
        <v>0</v>
      </c>
      <c r="D25" s="2">
        <f>[22]Dec!$B$20</f>
        <v>0</v>
      </c>
      <c r="E25" s="1">
        <f>[23]Dec!$B$20</f>
        <v>0</v>
      </c>
      <c r="F25" s="1">
        <f>[24]Dec!$B$20</f>
        <v>0</v>
      </c>
      <c r="G25" s="1">
        <f>[25]Dec!$B$20</f>
        <v>0</v>
      </c>
      <c r="H25" s="1">
        <f>[26]Dec!$B$20</f>
        <v>0</v>
      </c>
      <c r="I25" s="1">
        <f>[27]Dec!$B$20</f>
        <v>0</v>
      </c>
      <c r="J25" s="1">
        <f>[28]Dec!$B$20</f>
        <v>0</v>
      </c>
      <c r="K25" s="1">
        <f>[29]Dec!$B$20</f>
        <v>0</v>
      </c>
      <c r="L25" s="1">
        <f>[30]Dec!$B$20</f>
        <v>0</v>
      </c>
      <c r="M25" s="2">
        <f>[31]Dec!$B$20</f>
        <v>0</v>
      </c>
      <c r="N25" s="2">
        <f>[32]Dec!$B$20</f>
        <v>0</v>
      </c>
      <c r="O25" s="2">
        <f>[33]Dec!$B$20</f>
        <v>0</v>
      </c>
      <c r="P25" s="2">
        <f>[34]Dec!$B$20</f>
        <v>0</v>
      </c>
      <c r="Q25" s="2">
        <f>[35]Dec!$B$20</f>
        <v>0</v>
      </c>
      <c r="R25" s="2">
        <f>[36]Dec!$B$20</f>
        <v>0</v>
      </c>
      <c r="S25" s="1">
        <f>[37]Dec!$B$20</f>
        <v>0</v>
      </c>
      <c r="T25" s="2">
        <f>[38]Dec!$B$20</f>
        <v>0</v>
      </c>
      <c r="U25" s="2">
        <f>[39]Dec!$B$20</f>
        <v>0</v>
      </c>
      <c r="V25" s="2">
        <f>[40]Dec!$B$20</f>
        <v>0</v>
      </c>
      <c r="W25" s="2">
        <f>[41]Dec!$B$20</f>
        <v>0</v>
      </c>
      <c r="X25" s="2">
        <f>[42]Dec!$B$20</f>
        <v>0</v>
      </c>
      <c r="Y25" s="2">
        <f>[43]Dec!$B$20</f>
        <v>0</v>
      </c>
      <c r="Z25" s="2">
        <f>[44]Dec!$B$20</f>
        <v>0</v>
      </c>
      <c r="AA25" s="2">
        <f>[45]Dec!$B$20</f>
        <v>0</v>
      </c>
      <c r="AB25" s="2">
        <f>[46]Dec!$B$20</f>
        <v>0</v>
      </c>
      <c r="AC25" s="2">
        <f>[47]Dec!$B$20</f>
        <v>0</v>
      </c>
      <c r="AD25" s="2">
        <f>[48]Dec!$B$20</f>
        <v>0</v>
      </c>
      <c r="AE25" s="2">
        <f>[49]Dec!$B$20</f>
        <v>0</v>
      </c>
      <c r="AF25" s="2">
        <f>[50]Dec!$B$20</f>
        <v>0</v>
      </c>
      <c r="AG25" s="2">
        <f>[51]Dec!$B$20</f>
        <v>0</v>
      </c>
      <c r="AH25" s="2">
        <f>[52]Dec!$B$20</f>
        <v>0</v>
      </c>
      <c r="AI25" s="2">
        <f>[53]Dec!$B$20</f>
        <v>0</v>
      </c>
      <c r="AJ25" s="2">
        <f>[54]Dec!$B$20</f>
        <v>0</v>
      </c>
      <c r="AK25" s="2">
        <f>[55]Dec!$B$20</f>
        <v>0</v>
      </c>
      <c r="AL25" s="2">
        <f>[56]Dec!$B$20</f>
        <v>0</v>
      </c>
      <c r="AM25" s="2">
        <f>[57]Dec!$B$20</f>
        <v>0</v>
      </c>
      <c r="AN25" s="2">
        <f>[58]Dec!$B$20</f>
        <v>0</v>
      </c>
      <c r="AO25" s="2">
        <f>[59]Dec!$B$20</f>
        <v>0</v>
      </c>
      <c r="AP25" s="2">
        <f>[60]Dec!$B$20</f>
        <v>0</v>
      </c>
      <c r="AQ25" s="2">
        <f>[61]Dec!$B$20</f>
        <v>0</v>
      </c>
      <c r="AR25" s="2">
        <f>[62]Dec!$B$20</f>
        <v>0</v>
      </c>
      <c r="AS25" s="2">
        <f>[63]Dec!$B$20</f>
        <v>0</v>
      </c>
      <c r="AT25" s="2">
        <f>[64]Dec!$B$20</f>
        <v>0</v>
      </c>
      <c r="AU25" s="2">
        <f>[65]Dec!$B$20</f>
        <v>0</v>
      </c>
      <c r="AV25" s="2">
        <f>[66]Dec!$B$20</f>
        <v>0</v>
      </c>
      <c r="AW25" s="2">
        <f>[67]Dec!$B$20</f>
        <v>0</v>
      </c>
      <c r="AX25" s="2">
        <f>[68]Dec!$B$20</f>
        <v>0</v>
      </c>
      <c r="AY25" s="2">
        <f>[69]Dec!$B$20</f>
        <v>0</v>
      </c>
      <c r="AZ25" s="2">
        <f>[70]Dec!$B$20</f>
        <v>0</v>
      </c>
      <c r="BA25" s="2">
        <f>[71]Dec!$B$20</f>
        <v>0</v>
      </c>
      <c r="BB25" s="2">
        <f>[72]Dec!$B$20</f>
        <v>0</v>
      </c>
      <c r="BC25" s="2">
        <f>[73]Dec!$B$20</f>
        <v>0</v>
      </c>
      <c r="BD25" s="2">
        <f>[74]Dec!$B$20</f>
        <v>0</v>
      </c>
      <c r="BE25" s="2">
        <f>[75]Dec!$B$20</f>
        <v>0</v>
      </c>
      <c r="BF25" s="2">
        <f>[76]Dec!$B$20</f>
        <v>0</v>
      </c>
      <c r="BG25" s="2">
        <f>[77]Dec!$B$20</f>
        <v>0</v>
      </c>
      <c r="BH25" s="2">
        <f>[78]Dec!$B$20</f>
        <v>0</v>
      </c>
      <c r="BI25" s="2">
        <f>[79]Dec!$B$20</f>
        <v>0</v>
      </c>
      <c r="BJ25" s="2">
        <f>[80]Dec!$B$20</f>
        <v>0</v>
      </c>
      <c r="BK25" s="2">
        <f>[81]Dec!$B$20</f>
        <v>0</v>
      </c>
      <c r="BL25" s="2">
        <f>[82]Dec!$B$20</f>
        <v>0</v>
      </c>
      <c r="BM25" s="2">
        <f>[83]Dec!$B$20</f>
        <v>0</v>
      </c>
      <c r="BN25" s="2">
        <f>[84]Dec!$B$20</f>
        <v>0</v>
      </c>
      <c r="BO25" s="2">
        <f>[85]Dec!$B$20</f>
        <v>0</v>
      </c>
      <c r="BP25" s="2">
        <f>[86]Dec!$B$20</f>
        <v>0</v>
      </c>
      <c r="BQ25" s="2">
        <f>[87]Dec!$B$20</f>
        <v>0</v>
      </c>
      <c r="BR25" s="2">
        <f>[88]Dec!$B$20</f>
        <v>0</v>
      </c>
      <c r="BS25" s="2">
        <f>[89]Dec!$B$20</f>
        <v>0</v>
      </c>
      <c r="BT25" s="2">
        <f>[90]Dec!$B$20</f>
        <v>0</v>
      </c>
      <c r="BU25" s="2">
        <f>[91]Dec!$B$20</f>
        <v>0</v>
      </c>
      <c r="BV25" s="1">
        <f>[92]Dec!$B$20</f>
        <v>0</v>
      </c>
      <c r="BW25" s="2">
        <f>[93]Dec!$B$20</f>
        <v>0</v>
      </c>
      <c r="BX25" s="2">
        <f>[94]Dec!$B$20</f>
        <v>0</v>
      </c>
      <c r="BY25" s="2">
        <f>[95]Dec!$B$20</f>
        <v>0</v>
      </c>
      <c r="BZ25" s="2">
        <f>[96]Dec!$B$20</f>
        <v>0</v>
      </c>
      <c r="CA25" s="2">
        <f>[97]Dec!$B$20</f>
        <v>0</v>
      </c>
      <c r="CB25" s="2">
        <f>[98]Dec!$B$20</f>
        <v>0</v>
      </c>
      <c r="CC25" s="2">
        <f>[99]Dec!$B$20</f>
        <v>0</v>
      </c>
      <c r="CD25" s="2">
        <f>[100]Dec!$B$20</f>
        <v>0</v>
      </c>
      <c r="CE25" s="2">
        <f>[101]Dec!$B$20</f>
        <v>0</v>
      </c>
      <c r="CF25" s="2">
        <f>[102]Dec!$B$20</f>
        <v>0</v>
      </c>
      <c r="CG25" s="2">
        <f>[103]Dec!$B$20</f>
        <v>0</v>
      </c>
      <c r="CH25" s="2">
        <f>[104]Dec!$B$20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 t="shared" ref="C26:AC26" si="42">SUM(C24:C25)</f>
        <v>0</v>
      </c>
      <c r="D26" s="1">
        <f t="shared" ref="D26" si="43">SUM(D24:D25)</f>
        <v>0</v>
      </c>
      <c r="E26" s="1">
        <f t="shared" si="42"/>
        <v>0</v>
      </c>
      <c r="F26" s="1">
        <f t="shared" si="42"/>
        <v>0</v>
      </c>
      <c r="G26" s="1">
        <f t="shared" si="42"/>
        <v>0</v>
      </c>
      <c r="H26" s="1">
        <f t="shared" si="42"/>
        <v>0</v>
      </c>
      <c r="I26" s="1">
        <f t="shared" si="42"/>
        <v>0</v>
      </c>
      <c r="J26" s="1">
        <f t="shared" si="42"/>
        <v>0</v>
      </c>
      <c r="K26" s="1">
        <f t="shared" si="42"/>
        <v>0</v>
      </c>
      <c r="L26" s="1">
        <f t="shared" si="42"/>
        <v>0</v>
      </c>
      <c r="M26" s="1">
        <f t="shared" si="42"/>
        <v>0</v>
      </c>
      <c r="N26" s="1">
        <f t="shared" si="42"/>
        <v>0</v>
      </c>
      <c r="O26" s="1">
        <f t="shared" si="42"/>
        <v>0</v>
      </c>
      <c r="P26" s="1">
        <f t="shared" ref="P26" si="44">SUM(P24:P25)</f>
        <v>0</v>
      </c>
      <c r="Q26" s="1">
        <f t="shared" si="42"/>
        <v>0</v>
      </c>
      <c r="R26" s="1">
        <f t="shared" si="42"/>
        <v>0</v>
      </c>
      <c r="S26" s="1">
        <f>SUM(S24:S25)</f>
        <v>0</v>
      </c>
      <c r="T26" s="1">
        <f t="shared" si="42"/>
        <v>0</v>
      </c>
      <c r="U26" s="1">
        <f t="shared" si="42"/>
        <v>0</v>
      </c>
      <c r="V26" s="1">
        <f t="shared" si="42"/>
        <v>0</v>
      </c>
      <c r="W26" s="1">
        <f t="shared" si="42"/>
        <v>0</v>
      </c>
      <c r="X26" s="1">
        <f t="shared" si="42"/>
        <v>0</v>
      </c>
      <c r="Y26" s="1">
        <f t="shared" si="42"/>
        <v>0</v>
      </c>
      <c r="Z26" s="1">
        <f t="shared" ref="Z26" si="45">SUM(Z24:Z25)</f>
        <v>0</v>
      </c>
      <c r="AA26" s="1">
        <f t="shared" si="42"/>
        <v>0</v>
      </c>
      <c r="AB26" s="1">
        <f t="shared" si="42"/>
        <v>0</v>
      </c>
      <c r="AC26" s="1">
        <f t="shared" si="42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T26" si="46">SUM(AG24:AG25)</f>
        <v>0</v>
      </c>
      <c r="AH26" s="1">
        <f t="shared" si="46"/>
        <v>0</v>
      </c>
      <c r="AI26" s="1">
        <f t="shared" si="46"/>
        <v>0</v>
      </c>
      <c r="AJ26" s="1">
        <f t="shared" si="46"/>
        <v>0</v>
      </c>
      <c r="AK26" s="1">
        <f t="shared" si="46"/>
        <v>0</v>
      </c>
      <c r="AL26" s="1">
        <f t="shared" si="46"/>
        <v>0</v>
      </c>
      <c r="AM26" s="1">
        <f t="shared" si="46"/>
        <v>0</v>
      </c>
      <c r="AN26" s="1">
        <f t="shared" ref="AN26:AO26" si="47">SUM(AN24:AN25)</f>
        <v>0</v>
      </c>
      <c r="AO26" s="1">
        <f t="shared" si="47"/>
        <v>0</v>
      </c>
      <c r="AP26" s="1">
        <f t="shared" si="46"/>
        <v>0</v>
      </c>
      <c r="AQ26" s="1">
        <f t="shared" si="46"/>
        <v>0</v>
      </c>
      <c r="AR26" s="1">
        <f t="shared" si="46"/>
        <v>0</v>
      </c>
      <c r="AS26" s="1">
        <f t="shared" si="46"/>
        <v>0</v>
      </c>
      <c r="AT26" s="1">
        <f t="shared" si="46"/>
        <v>0</v>
      </c>
      <c r="AU26" s="1">
        <f t="shared" ref="AU26:BA26" si="48">SUM(AU24:AU25)</f>
        <v>0</v>
      </c>
      <c r="AV26" s="1">
        <f t="shared" si="48"/>
        <v>0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ref="BB26:BG26" si="49">SUM(BB24:BB25)</f>
        <v>0</v>
      </c>
      <c r="BC26" s="1">
        <f t="shared" ref="BC26" si="50">SUM(BC24:BC25)</f>
        <v>0</v>
      </c>
      <c r="BD26" s="1">
        <f t="shared" ref="BD26" si="51">SUM(BD24:BD25)</f>
        <v>0</v>
      </c>
      <c r="BE26" s="1">
        <f t="shared" si="49"/>
        <v>0</v>
      </c>
      <c r="BF26" s="1">
        <f t="shared" si="49"/>
        <v>0</v>
      </c>
      <c r="BG26" s="1">
        <f t="shared" si="49"/>
        <v>0</v>
      </c>
      <c r="BH26" s="1">
        <f t="shared" ref="BH26:BM26" si="52">SUM(BH24:BH25)</f>
        <v>0</v>
      </c>
      <c r="BI26" s="1">
        <f t="shared" si="52"/>
        <v>0</v>
      </c>
      <c r="BJ26" s="1">
        <f t="shared" si="52"/>
        <v>0</v>
      </c>
      <c r="BK26" s="1">
        <f t="shared" si="52"/>
        <v>0</v>
      </c>
      <c r="BL26" s="1">
        <f t="shared" si="52"/>
        <v>0</v>
      </c>
      <c r="BM26" s="1">
        <f t="shared" si="52"/>
        <v>0</v>
      </c>
      <c r="BN26" s="1">
        <f t="shared" ref="BN26:CC26" si="53">SUM(BN24:BN25)</f>
        <v>0</v>
      </c>
      <c r="BO26" s="1">
        <f t="shared" si="53"/>
        <v>0</v>
      </c>
      <c r="BP26" s="1">
        <f t="shared" si="53"/>
        <v>0</v>
      </c>
      <c r="BQ26" s="1">
        <f>SUM(BQ24:BQ25)</f>
        <v>0</v>
      </c>
      <c r="BR26" s="1">
        <f t="shared" si="53"/>
        <v>0</v>
      </c>
      <c r="BS26" s="1">
        <f t="shared" si="53"/>
        <v>0</v>
      </c>
      <c r="BT26" s="1">
        <f t="shared" si="53"/>
        <v>0</v>
      </c>
      <c r="BU26" s="1">
        <f t="shared" ref="BU26" si="54">SUM(BU24:BU25)</f>
        <v>0</v>
      </c>
      <c r="BV26" s="1">
        <f t="shared" si="53"/>
        <v>0</v>
      </c>
      <c r="BW26" s="1">
        <f t="shared" si="53"/>
        <v>0</v>
      </c>
      <c r="BX26" s="1">
        <f t="shared" si="53"/>
        <v>0</v>
      </c>
      <c r="BY26" s="1">
        <f t="shared" si="53"/>
        <v>0</v>
      </c>
      <c r="BZ26" s="1">
        <f t="shared" si="53"/>
        <v>0</v>
      </c>
      <c r="CA26" s="1">
        <f t="shared" si="53"/>
        <v>0</v>
      </c>
      <c r="CB26" s="1">
        <f t="shared" si="53"/>
        <v>0</v>
      </c>
      <c r="CC26" s="1">
        <f t="shared" si="53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 t="shared" ref="C27:R27" si="55">SUM(C22,C26)</f>
        <v>0</v>
      </c>
      <c r="D27" s="1">
        <f t="shared" ref="D27" si="56">SUM(D22,D26)</f>
        <v>0</v>
      </c>
      <c r="E27" s="1">
        <f t="shared" si="55"/>
        <v>0</v>
      </c>
      <c r="F27" s="1">
        <f t="shared" si="55"/>
        <v>0</v>
      </c>
      <c r="G27" s="1">
        <f t="shared" si="55"/>
        <v>0</v>
      </c>
      <c r="H27" s="1">
        <f t="shared" si="55"/>
        <v>0</v>
      </c>
      <c r="I27" s="1">
        <f t="shared" si="55"/>
        <v>0</v>
      </c>
      <c r="J27" s="1">
        <f t="shared" si="55"/>
        <v>0</v>
      </c>
      <c r="K27" s="1">
        <f t="shared" si="55"/>
        <v>0</v>
      </c>
      <c r="L27" s="1">
        <f t="shared" si="55"/>
        <v>0</v>
      </c>
      <c r="M27" s="1">
        <f t="shared" si="55"/>
        <v>0</v>
      </c>
      <c r="N27" s="1">
        <f t="shared" si="55"/>
        <v>0</v>
      </c>
      <c r="O27" s="1">
        <f t="shared" si="55"/>
        <v>0</v>
      </c>
      <c r="P27" s="1">
        <f t="shared" ref="P27" si="57">SUM(P22,P26)</f>
        <v>0</v>
      </c>
      <c r="Q27" s="1">
        <f t="shared" si="55"/>
        <v>0</v>
      </c>
      <c r="R27" s="1">
        <f t="shared" si="55"/>
        <v>0</v>
      </c>
      <c r="S27" s="1">
        <f>SUM(S22,S26)</f>
        <v>0</v>
      </c>
      <c r="T27" s="1">
        <f>SUM(T22,T26)</f>
        <v>0</v>
      </c>
      <c r="U27" s="1">
        <f t="shared" ref="U27:AA27" si="58">SUM(U22,U26)</f>
        <v>0</v>
      </c>
      <c r="V27" s="1">
        <f t="shared" si="58"/>
        <v>0</v>
      </c>
      <c r="W27" s="1">
        <f t="shared" si="58"/>
        <v>0</v>
      </c>
      <c r="X27" s="1">
        <f t="shared" si="58"/>
        <v>0</v>
      </c>
      <c r="Y27" s="1">
        <f t="shared" si="58"/>
        <v>0</v>
      </c>
      <c r="Z27" s="1">
        <f t="shared" ref="Z27" si="59">SUM(Z22,Z26)</f>
        <v>0</v>
      </c>
      <c r="AA27" s="1">
        <f t="shared" si="58"/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60">SUM(AG22,AG26)</f>
        <v>0</v>
      </c>
      <c r="AH27" s="1">
        <f t="shared" si="60"/>
        <v>0</v>
      </c>
      <c r="AI27" s="1">
        <f t="shared" si="60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BG27" si="61">SUM(AQ22,AQ26)</f>
        <v>0</v>
      </c>
      <c r="AR27" s="1">
        <f t="shared" si="61"/>
        <v>0</v>
      </c>
      <c r="AS27" s="1">
        <f t="shared" si="61"/>
        <v>0</v>
      </c>
      <c r="AT27" s="1">
        <f t="shared" si="61"/>
        <v>0</v>
      </c>
      <c r="AU27" s="1">
        <f t="shared" si="61"/>
        <v>0</v>
      </c>
      <c r="AV27" s="1">
        <f t="shared" si="61"/>
        <v>0</v>
      </c>
      <c r="AW27" s="1">
        <f t="shared" si="61"/>
        <v>0</v>
      </c>
      <c r="AX27" s="1">
        <f t="shared" ref="AX27" si="62">SUM(AX22,AX26)</f>
        <v>0</v>
      </c>
      <c r="AY27" s="1">
        <f t="shared" si="61"/>
        <v>0</v>
      </c>
      <c r="AZ27" s="1">
        <f t="shared" si="61"/>
        <v>0</v>
      </c>
      <c r="BA27" s="1">
        <f t="shared" ref="BA27" si="63">SUM(BA22,BA26)</f>
        <v>0</v>
      </c>
      <c r="BB27" s="1">
        <f t="shared" si="61"/>
        <v>0</v>
      </c>
      <c r="BC27" s="1">
        <f t="shared" ref="BC27" si="64">SUM(BC22,BC26)</f>
        <v>0</v>
      </c>
      <c r="BD27" s="1">
        <f t="shared" ref="BD27" si="65">SUM(BD22,BD26)</f>
        <v>0</v>
      </c>
      <c r="BE27" s="1">
        <f t="shared" si="61"/>
        <v>0</v>
      </c>
      <c r="BF27" s="1">
        <f t="shared" si="61"/>
        <v>0</v>
      </c>
      <c r="BG27" s="1">
        <f t="shared" si="61"/>
        <v>0</v>
      </c>
      <c r="BH27" s="1">
        <f t="shared" ref="BH27:BM27" si="66">SUM(BH22,BH26)</f>
        <v>0</v>
      </c>
      <c r="BI27" s="1">
        <f t="shared" si="66"/>
        <v>0</v>
      </c>
      <c r="BJ27" s="1">
        <f t="shared" si="66"/>
        <v>0</v>
      </c>
      <c r="BK27" s="1">
        <f t="shared" si="66"/>
        <v>0</v>
      </c>
      <c r="BL27" s="1">
        <f t="shared" si="66"/>
        <v>0</v>
      </c>
      <c r="BM27" s="1">
        <f t="shared" si="66"/>
        <v>0</v>
      </c>
      <c r="BN27" s="1">
        <f t="shared" ref="BN27:CC27" si="67">SUM(BN22,BN26)</f>
        <v>0</v>
      </c>
      <c r="BO27" s="1">
        <f t="shared" si="67"/>
        <v>0</v>
      </c>
      <c r="BP27" s="1">
        <f t="shared" si="67"/>
        <v>0</v>
      </c>
      <c r="BQ27" s="1">
        <f>SUM(BQ22,BQ26)</f>
        <v>0</v>
      </c>
      <c r="BR27" s="1">
        <f t="shared" si="67"/>
        <v>0</v>
      </c>
      <c r="BS27" s="1">
        <f t="shared" si="67"/>
        <v>0</v>
      </c>
      <c r="BT27" s="1">
        <f t="shared" si="67"/>
        <v>0</v>
      </c>
      <c r="BU27" s="1">
        <f t="shared" ref="BU27" si="68">SUM(BU22,BU26)</f>
        <v>0</v>
      </c>
      <c r="BV27" s="1">
        <f t="shared" si="67"/>
        <v>0</v>
      </c>
      <c r="BW27" s="1">
        <f t="shared" si="67"/>
        <v>0</v>
      </c>
      <c r="BX27" s="1">
        <f t="shared" si="67"/>
        <v>0</v>
      </c>
      <c r="BY27" s="1">
        <f t="shared" si="67"/>
        <v>0</v>
      </c>
      <c r="BZ27" s="1">
        <f t="shared" si="67"/>
        <v>0</v>
      </c>
      <c r="CA27" s="1">
        <f t="shared" si="67"/>
        <v>0</v>
      </c>
      <c r="CB27" s="1">
        <f t="shared" si="67"/>
        <v>0</v>
      </c>
      <c r="CC27" s="1">
        <f t="shared" si="67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BW29" si="69">C11/C24</f>
        <v>#DIV/0!</v>
      </c>
      <c r="D29" s="3" t="e">
        <f t="shared" ref="D29" si="70">D11/D24</f>
        <v>#DIV/0!</v>
      </c>
      <c r="E29" s="3" t="e">
        <f t="shared" si="69"/>
        <v>#DIV/0!</v>
      </c>
      <c r="F29" s="3" t="e">
        <f t="shared" si="69"/>
        <v>#DIV/0!</v>
      </c>
      <c r="G29" s="3" t="e">
        <f t="shared" si="69"/>
        <v>#DIV/0!</v>
      </c>
      <c r="H29" s="3" t="e">
        <f t="shared" si="69"/>
        <v>#DIV/0!</v>
      </c>
      <c r="I29" s="3" t="e">
        <f t="shared" si="69"/>
        <v>#DIV/0!</v>
      </c>
      <c r="J29" s="3" t="e">
        <f t="shared" si="69"/>
        <v>#DIV/0!</v>
      </c>
      <c r="K29" s="3" t="e">
        <f t="shared" si="69"/>
        <v>#DIV/0!</v>
      </c>
      <c r="L29" s="3" t="e">
        <f t="shared" si="69"/>
        <v>#DIV/0!</v>
      </c>
      <c r="M29" s="3" t="e">
        <f t="shared" si="69"/>
        <v>#DIV/0!</v>
      </c>
      <c r="N29" s="3" t="e">
        <f t="shared" si="69"/>
        <v>#DIV/0!</v>
      </c>
      <c r="O29" s="3" t="e">
        <f t="shared" si="69"/>
        <v>#DIV/0!</v>
      </c>
      <c r="P29" s="3" t="e">
        <f t="shared" ref="P29" si="71">P11/P24</f>
        <v>#DIV/0!</v>
      </c>
      <c r="Q29" s="3" t="e">
        <f t="shared" si="69"/>
        <v>#DIV/0!</v>
      </c>
      <c r="R29" s="3" t="e">
        <f t="shared" si="69"/>
        <v>#DIV/0!</v>
      </c>
      <c r="S29" s="3" t="e">
        <f>S11/S24</f>
        <v>#DIV/0!</v>
      </c>
      <c r="T29" s="3" t="e">
        <f t="shared" si="69"/>
        <v>#DIV/0!</v>
      </c>
      <c r="U29" s="2" t="e">
        <f t="shared" si="69"/>
        <v>#DIV/0!</v>
      </c>
      <c r="V29" s="3" t="e">
        <f t="shared" si="69"/>
        <v>#DIV/0!</v>
      </c>
      <c r="W29" s="3" t="e">
        <f t="shared" si="69"/>
        <v>#DIV/0!</v>
      </c>
      <c r="X29" s="3" t="e">
        <f t="shared" si="69"/>
        <v>#DIV/0!</v>
      </c>
      <c r="Y29" s="3" t="e">
        <f t="shared" si="69"/>
        <v>#DIV/0!</v>
      </c>
      <c r="Z29" s="3" t="e">
        <f t="shared" ref="Z29" si="72">Z11/Z24</f>
        <v>#DIV/0!</v>
      </c>
      <c r="AA29" s="3" t="e">
        <f t="shared" si="69"/>
        <v>#DIV/0!</v>
      </c>
      <c r="AB29" s="3" t="e">
        <f t="shared" si="69"/>
        <v>#DIV/0!</v>
      </c>
      <c r="AC29" s="3" t="e">
        <f t="shared" si="69"/>
        <v>#DIV/0!</v>
      </c>
      <c r="AD29" s="3" t="e">
        <f t="shared" si="69"/>
        <v>#DIV/0!</v>
      </c>
      <c r="AE29" s="3" t="e">
        <f t="shared" si="69"/>
        <v>#DIV/0!</v>
      </c>
      <c r="AF29" s="3" t="e">
        <f t="shared" si="69"/>
        <v>#DIV/0!</v>
      </c>
      <c r="AG29" s="3" t="e">
        <f t="shared" si="69"/>
        <v>#DIV/0!</v>
      </c>
      <c r="AH29" s="3" t="e">
        <f t="shared" si="69"/>
        <v>#DIV/0!</v>
      </c>
      <c r="AI29" s="3" t="e">
        <f t="shared" si="69"/>
        <v>#DIV/0!</v>
      </c>
      <c r="AJ29" s="3" t="e">
        <f t="shared" si="69"/>
        <v>#DIV/0!</v>
      </c>
      <c r="AK29" s="3" t="e">
        <f t="shared" si="69"/>
        <v>#DIV/0!</v>
      </c>
      <c r="AL29" s="3" t="e">
        <f t="shared" si="69"/>
        <v>#DIV/0!</v>
      </c>
      <c r="AM29" s="3" t="e">
        <f t="shared" si="69"/>
        <v>#DIV/0!</v>
      </c>
      <c r="AN29" s="3" t="e">
        <f t="shared" ref="AN29:AO29" si="73">AN11/AN24</f>
        <v>#DIV/0!</v>
      </c>
      <c r="AO29" s="3" t="e">
        <f t="shared" si="73"/>
        <v>#DIV/0!</v>
      </c>
      <c r="AP29" s="3" t="e">
        <f t="shared" si="69"/>
        <v>#DIV/0!</v>
      </c>
      <c r="AQ29" s="3" t="e">
        <f t="shared" si="69"/>
        <v>#DIV/0!</v>
      </c>
      <c r="AR29" s="3" t="e">
        <f t="shared" si="69"/>
        <v>#DIV/0!</v>
      </c>
      <c r="AS29" s="3" t="e">
        <f t="shared" si="69"/>
        <v>#DIV/0!</v>
      </c>
      <c r="AT29" s="3" t="e">
        <f t="shared" si="69"/>
        <v>#DIV/0!</v>
      </c>
      <c r="AU29" s="3" t="e">
        <f t="shared" si="69"/>
        <v>#DIV/0!</v>
      </c>
      <c r="AV29" s="3" t="e">
        <f t="shared" si="69"/>
        <v>#DIV/0!</v>
      </c>
      <c r="AW29" s="3" t="e">
        <f t="shared" si="69"/>
        <v>#DIV/0!</v>
      </c>
      <c r="AX29" s="3" t="e">
        <f t="shared" ref="AX29" si="74">AX11/AX24</f>
        <v>#DIV/0!</v>
      </c>
      <c r="AY29" s="3" t="e">
        <f t="shared" si="69"/>
        <v>#DIV/0!</v>
      </c>
      <c r="AZ29" s="3" t="e">
        <f t="shared" si="69"/>
        <v>#DIV/0!</v>
      </c>
      <c r="BA29" s="3" t="e">
        <f t="shared" ref="BA29" si="75">BA11/BA24</f>
        <v>#DIV/0!</v>
      </c>
      <c r="BB29" s="3" t="e">
        <f t="shared" si="69"/>
        <v>#DIV/0!</v>
      </c>
      <c r="BC29" s="3" t="e">
        <f t="shared" ref="BC29" si="76">BC11/BC24</f>
        <v>#DIV/0!</v>
      </c>
      <c r="BD29" s="3" t="e">
        <f t="shared" ref="BD29" si="77">BD11/BD24</f>
        <v>#DIV/0!</v>
      </c>
      <c r="BE29" s="3" t="e">
        <f t="shared" si="69"/>
        <v>#DIV/0!</v>
      </c>
      <c r="BF29" s="3" t="e">
        <f t="shared" si="69"/>
        <v>#DIV/0!</v>
      </c>
      <c r="BG29" s="3" t="e">
        <f t="shared" si="69"/>
        <v>#DIV/0!</v>
      </c>
      <c r="BH29" s="3" t="e">
        <f t="shared" si="69"/>
        <v>#DIV/0!</v>
      </c>
      <c r="BI29" s="3" t="e">
        <f t="shared" si="69"/>
        <v>#DIV/0!</v>
      </c>
      <c r="BJ29" s="3" t="e">
        <f t="shared" ref="BJ29" si="78">BJ11/BJ24</f>
        <v>#DIV/0!</v>
      </c>
      <c r="BK29" s="3" t="e">
        <f t="shared" si="69"/>
        <v>#DIV/0!</v>
      </c>
      <c r="BL29" s="3" t="e">
        <f t="shared" si="69"/>
        <v>#DIV/0!</v>
      </c>
      <c r="BM29" s="3" t="e">
        <f t="shared" si="69"/>
        <v>#DIV/0!</v>
      </c>
      <c r="BN29" s="3" t="e">
        <f t="shared" si="69"/>
        <v>#DIV/0!</v>
      </c>
      <c r="BO29" s="3" t="e">
        <f t="shared" si="69"/>
        <v>#DIV/0!</v>
      </c>
      <c r="BP29" s="3" t="e">
        <f t="shared" si="69"/>
        <v>#DIV/0!</v>
      </c>
      <c r="BQ29" s="3" t="e">
        <f>BQ11/BQ24</f>
        <v>#DIV/0!</v>
      </c>
      <c r="BR29" s="3" t="e">
        <f t="shared" si="69"/>
        <v>#DIV/0!</v>
      </c>
      <c r="BS29" s="3" t="e">
        <f t="shared" si="69"/>
        <v>#DIV/0!</v>
      </c>
      <c r="BT29" s="3" t="e">
        <f t="shared" si="69"/>
        <v>#DIV/0!</v>
      </c>
      <c r="BU29" s="3" t="e">
        <f t="shared" ref="BU29" si="79">BU11/BU24</f>
        <v>#DIV/0!</v>
      </c>
      <c r="BV29" s="3" t="e">
        <f t="shared" si="69"/>
        <v>#DIV/0!</v>
      </c>
      <c r="BW29" s="3" t="e">
        <f t="shared" si="69"/>
        <v>#DIV/0!</v>
      </c>
      <c r="BX29" s="3" t="e">
        <f t="shared" ref="BX29:CH29" si="80">BX11/BX24</f>
        <v>#DIV/0!</v>
      </c>
      <c r="BY29" s="3" t="e">
        <f t="shared" si="80"/>
        <v>#DIV/0!</v>
      </c>
      <c r="BZ29" s="3" t="e">
        <f t="shared" si="80"/>
        <v>#DIV/0!</v>
      </c>
      <c r="CA29" s="3" t="e">
        <f t="shared" si="80"/>
        <v>#DIV/0!</v>
      </c>
      <c r="CB29" s="3" t="e">
        <f t="shared" si="80"/>
        <v>#DIV/0!</v>
      </c>
      <c r="CC29" s="3" t="e">
        <f t="shared" si="80"/>
        <v>#DIV/0!</v>
      </c>
      <c r="CD29" s="3" t="e">
        <f t="shared" si="80"/>
        <v>#DIV/0!</v>
      </c>
      <c r="CE29" s="3" t="e">
        <f t="shared" ref="CE29" si="81">CE11/CE24</f>
        <v>#DIV/0!</v>
      </c>
      <c r="CF29" s="3" t="e">
        <f t="shared" si="80"/>
        <v>#DIV/0!</v>
      </c>
      <c r="CG29" s="3" t="e">
        <f t="shared" si="80"/>
        <v>#DIV/0!</v>
      </c>
      <c r="CH29" s="3" t="e">
        <f t="shared" si="80"/>
        <v>#DIV/0!</v>
      </c>
      <c r="CI29" s="2"/>
    </row>
    <row r="30" spans="1:87" x14ac:dyDescent="0.2">
      <c r="A30" s="1" t="s">
        <v>43</v>
      </c>
      <c r="B30" s="3"/>
      <c r="C30" s="3" t="e">
        <f t="shared" ref="C30:BW30" si="82">C6/C19</f>
        <v>#DIV/0!</v>
      </c>
      <c r="D30" s="3" t="e">
        <f t="shared" ref="D30" si="83">D6/D19</f>
        <v>#DIV/0!</v>
      </c>
      <c r="E30" s="3" t="e">
        <f t="shared" si="82"/>
        <v>#DIV/0!</v>
      </c>
      <c r="F30" s="3" t="e">
        <f t="shared" si="82"/>
        <v>#DIV/0!</v>
      </c>
      <c r="G30" s="3" t="e">
        <f t="shared" si="82"/>
        <v>#DIV/0!</v>
      </c>
      <c r="H30" s="3" t="e">
        <f t="shared" si="82"/>
        <v>#DIV/0!</v>
      </c>
      <c r="I30" s="3" t="e">
        <f t="shared" si="82"/>
        <v>#DIV/0!</v>
      </c>
      <c r="J30" s="3" t="e">
        <f t="shared" si="82"/>
        <v>#DIV/0!</v>
      </c>
      <c r="K30" s="3" t="e">
        <f t="shared" si="82"/>
        <v>#DIV/0!</v>
      </c>
      <c r="L30" s="3" t="e">
        <f t="shared" si="82"/>
        <v>#DIV/0!</v>
      </c>
      <c r="M30" s="3" t="e">
        <f t="shared" si="82"/>
        <v>#DIV/0!</v>
      </c>
      <c r="N30" s="3" t="e">
        <f t="shared" si="82"/>
        <v>#DIV/0!</v>
      </c>
      <c r="O30" s="3" t="e">
        <f t="shared" si="82"/>
        <v>#DIV/0!</v>
      </c>
      <c r="P30" s="3" t="e">
        <f t="shared" ref="P30" si="84">P6/P19</f>
        <v>#DIV/0!</v>
      </c>
      <c r="Q30" s="3" t="e">
        <f t="shared" si="82"/>
        <v>#DIV/0!</v>
      </c>
      <c r="R30" s="3" t="e">
        <f t="shared" si="82"/>
        <v>#DIV/0!</v>
      </c>
      <c r="S30" s="3" t="e">
        <f>S6/S19</f>
        <v>#DIV/0!</v>
      </c>
      <c r="T30" s="3" t="e">
        <f t="shared" si="82"/>
        <v>#DIV/0!</v>
      </c>
      <c r="U30" s="2" t="e">
        <f t="shared" si="82"/>
        <v>#DIV/0!</v>
      </c>
      <c r="V30" s="3" t="e">
        <f t="shared" si="82"/>
        <v>#DIV/0!</v>
      </c>
      <c r="W30" s="3" t="e">
        <f t="shared" si="82"/>
        <v>#DIV/0!</v>
      </c>
      <c r="X30" s="3" t="e">
        <f t="shared" si="82"/>
        <v>#DIV/0!</v>
      </c>
      <c r="Y30" s="3" t="e">
        <f t="shared" si="82"/>
        <v>#DIV/0!</v>
      </c>
      <c r="Z30" s="3" t="e">
        <f t="shared" ref="Z30" si="85">Z6/Z19</f>
        <v>#DIV/0!</v>
      </c>
      <c r="AA30" s="3" t="e">
        <f t="shared" si="82"/>
        <v>#DIV/0!</v>
      </c>
      <c r="AB30" s="3" t="e">
        <f t="shared" si="82"/>
        <v>#DIV/0!</v>
      </c>
      <c r="AC30" s="3" t="e">
        <f t="shared" si="82"/>
        <v>#DIV/0!</v>
      </c>
      <c r="AD30" s="3" t="e">
        <f t="shared" si="82"/>
        <v>#DIV/0!</v>
      </c>
      <c r="AE30" s="3" t="e">
        <f t="shared" si="82"/>
        <v>#DIV/0!</v>
      </c>
      <c r="AF30" s="3" t="e">
        <f t="shared" si="82"/>
        <v>#DIV/0!</v>
      </c>
      <c r="AG30" s="3" t="e">
        <f t="shared" si="82"/>
        <v>#DIV/0!</v>
      </c>
      <c r="AH30" s="3" t="e">
        <f t="shared" si="82"/>
        <v>#DIV/0!</v>
      </c>
      <c r="AI30" s="3" t="e">
        <f t="shared" si="82"/>
        <v>#DIV/0!</v>
      </c>
      <c r="AJ30" s="3" t="e">
        <f t="shared" si="82"/>
        <v>#DIV/0!</v>
      </c>
      <c r="AK30" s="3" t="e">
        <f t="shared" si="82"/>
        <v>#DIV/0!</v>
      </c>
      <c r="AL30" s="3" t="e">
        <f t="shared" si="82"/>
        <v>#DIV/0!</v>
      </c>
      <c r="AM30" s="3" t="e">
        <f t="shared" si="82"/>
        <v>#DIV/0!</v>
      </c>
      <c r="AN30" s="3" t="e">
        <f t="shared" ref="AN30:AO30" si="86">AN6/AN19</f>
        <v>#DIV/0!</v>
      </c>
      <c r="AO30" s="3" t="e">
        <f t="shared" si="86"/>
        <v>#DIV/0!</v>
      </c>
      <c r="AP30" s="3" t="e">
        <f t="shared" si="82"/>
        <v>#DIV/0!</v>
      </c>
      <c r="AQ30" s="3" t="e">
        <f t="shared" si="82"/>
        <v>#DIV/0!</v>
      </c>
      <c r="AR30" s="3" t="e">
        <f t="shared" si="82"/>
        <v>#DIV/0!</v>
      </c>
      <c r="AS30" s="3" t="e">
        <f t="shared" si="82"/>
        <v>#DIV/0!</v>
      </c>
      <c r="AT30" s="3" t="e">
        <f t="shared" si="82"/>
        <v>#DIV/0!</v>
      </c>
      <c r="AU30" s="3" t="e">
        <f t="shared" si="82"/>
        <v>#DIV/0!</v>
      </c>
      <c r="AV30" s="3" t="e">
        <f t="shared" si="82"/>
        <v>#DIV/0!</v>
      </c>
      <c r="AW30" s="3" t="e">
        <f t="shared" si="82"/>
        <v>#DIV/0!</v>
      </c>
      <c r="AX30" s="3" t="e">
        <f t="shared" ref="AX30" si="87">AX6/AX19</f>
        <v>#DIV/0!</v>
      </c>
      <c r="AY30" s="3" t="e">
        <f t="shared" si="82"/>
        <v>#DIV/0!</v>
      </c>
      <c r="AZ30" s="3" t="e">
        <f t="shared" si="82"/>
        <v>#DIV/0!</v>
      </c>
      <c r="BA30" s="3" t="e">
        <f t="shared" ref="BA30" si="88">BA6/BA19</f>
        <v>#DIV/0!</v>
      </c>
      <c r="BB30" s="3" t="e">
        <f t="shared" si="82"/>
        <v>#DIV/0!</v>
      </c>
      <c r="BC30" s="3" t="e">
        <f t="shared" ref="BC30" si="89">BC6/BC19</f>
        <v>#DIV/0!</v>
      </c>
      <c r="BD30" s="3" t="e">
        <f t="shared" ref="BD30" si="90">BD6/BD19</f>
        <v>#DIV/0!</v>
      </c>
      <c r="BE30" s="3" t="e">
        <f t="shared" si="82"/>
        <v>#DIV/0!</v>
      </c>
      <c r="BF30" s="3" t="e">
        <f t="shared" si="82"/>
        <v>#DIV/0!</v>
      </c>
      <c r="BG30" s="3" t="e">
        <f t="shared" si="82"/>
        <v>#DIV/0!</v>
      </c>
      <c r="BH30" s="3" t="e">
        <f t="shared" si="82"/>
        <v>#DIV/0!</v>
      </c>
      <c r="BI30" s="3" t="e">
        <f t="shared" si="82"/>
        <v>#DIV/0!</v>
      </c>
      <c r="BJ30" s="3" t="e">
        <f t="shared" ref="BJ30" si="91">BJ6/BJ19</f>
        <v>#DIV/0!</v>
      </c>
      <c r="BK30" s="3" t="e">
        <f t="shared" si="82"/>
        <v>#DIV/0!</v>
      </c>
      <c r="BL30" s="3" t="e">
        <f t="shared" si="82"/>
        <v>#DIV/0!</v>
      </c>
      <c r="BM30" s="3" t="e">
        <f t="shared" si="82"/>
        <v>#DIV/0!</v>
      </c>
      <c r="BN30" s="3" t="e">
        <f t="shared" si="82"/>
        <v>#DIV/0!</v>
      </c>
      <c r="BO30" s="3" t="e">
        <f t="shared" si="82"/>
        <v>#DIV/0!</v>
      </c>
      <c r="BP30" s="3" t="e">
        <f t="shared" si="82"/>
        <v>#DIV/0!</v>
      </c>
      <c r="BQ30" s="3" t="e">
        <f>BQ6/BQ19</f>
        <v>#DIV/0!</v>
      </c>
      <c r="BR30" s="3" t="e">
        <f t="shared" si="82"/>
        <v>#DIV/0!</v>
      </c>
      <c r="BS30" s="3" t="e">
        <f t="shared" si="82"/>
        <v>#DIV/0!</v>
      </c>
      <c r="BT30" s="3" t="e">
        <f t="shared" si="82"/>
        <v>#DIV/0!</v>
      </c>
      <c r="BU30" s="3" t="e">
        <f t="shared" ref="BU30" si="92">BU6/BU19</f>
        <v>#DIV/0!</v>
      </c>
      <c r="BV30" s="3" t="e">
        <f t="shared" si="82"/>
        <v>#DIV/0!</v>
      </c>
      <c r="BW30" s="3" t="e">
        <f t="shared" si="82"/>
        <v>#DIV/0!</v>
      </c>
      <c r="BX30" s="3" t="e">
        <f t="shared" ref="BX30:CH30" si="93">BX6/BX19</f>
        <v>#DIV/0!</v>
      </c>
      <c r="BY30" s="3" t="e">
        <f t="shared" si="93"/>
        <v>#DIV/0!</v>
      </c>
      <c r="BZ30" s="3" t="e">
        <f t="shared" si="93"/>
        <v>#DIV/0!</v>
      </c>
      <c r="CA30" s="3" t="e">
        <f t="shared" si="93"/>
        <v>#DIV/0!</v>
      </c>
      <c r="CB30" s="3" t="e">
        <f t="shared" si="93"/>
        <v>#DIV/0!</v>
      </c>
      <c r="CC30" s="3" t="e">
        <f t="shared" si="93"/>
        <v>#DIV/0!</v>
      </c>
      <c r="CD30" s="3" t="e">
        <f t="shared" si="93"/>
        <v>#DIV/0!</v>
      </c>
      <c r="CE30" s="3" t="e">
        <f t="shared" ref="CE30" si="94">CE6/CE19</f>
        <v>#DIV/0!</v>
      </c>
      <c r="CF30" s="3" t="e">
        <f t="shared" si="93"/>
        <v>#DIV/0!</v>
      </c>
      <c r="CG30" s="3" t="e">
        <f t="shared" si="93"/>
        <v>#DIV/0!</v>
      </c>
      <c r="CH30" s="3" t="e">
        <f t="shared" si="93"/>
        <v>#DIV/0!</v>
      </c>
      <c r="CI30" s="2"/>
    </row>
    <row r="31" spans="1:87" x14ac:dyDescent="0.2">
      <c r="A31" s="1" t="s">
        <v>44</v>
      </c>
      <c r="B31" s="3"/>
      <c r="C31" s="3" t="e">
        <f t="shared" ref="C31:BW31" si="95">SUM(C5:C7,C11)/SUM(C18:C20,C24)</f>
        <v>#DIV/0!</v>
      </c>
      <c r="D31" s="3" t="e">
        <f t="shared" ref="D31" si="96">SUM(D5:D7,D11)/SUM(D18:D20,D24)</f>
        <v>#DIV/0!</v>
      </c>
      <c r="E31" s="3" t="e">
        <f t="shared" si="95"/>
        <v>#DIV/0!</v>
      </c>
      <c r="F31" s="3" t="e">
        <f t="shared" si="95"/>
        <v>#DIV/0!</v>
      </c>
      <c r="G31" s="3" t="e">
        <f t="shared" si="95"/>
        <v>#DIV/0!</v>
      </c>
      <c r="H31" s="3" t="e">
        <f t="shared" si="95"/>
        <v>#DIV/0!</v>
      </c>
      <c r="I31" s="3" t="e">
        <f t="shared" si="95"/>
        <v>#DIV/0!</v>
      </c>
      <c r="J31" s="3" t="e">
        <f t="shared" si="95"/>
        <v>#DIV/0!</v>
      </c>
      <c r="K31" s="3" t="e">
        <f t="shared" si="95"/>
        <v>#DIV/0!</v>
      </c>
      <c r="L31" s="3" t="e">
        <f t="shared" si="95"/>
        <v>#DIV/0!</v>
      </c>
      <c r="M31" s="3" t="e">
        <f t="shared" si="95"/>
        <v>#DIV/0!</v>
      </c>
      <c r="N31" s="3" t="e">
        <f t="shared" si="95"/>
        <v>#DIV/0!</v>
      </c>
      <c r="O31" s="3" t="e">
        <f t="shared" si="95"/>
        <v>#DIV/0!</v>
      </c>
      <c r="P31" s="3" t="e">
        <f t="shared" ref="P31" si="97">SUM(P5:P7,P11)/SUM(P18:P20,P24)</f>
        <v>#DIV/0!</v>
      </c>
      <c r="Q31" s="3" t="e">
        <f t="shared" si="95"/>
        <v>#DIV/0!</v>
      </c>
      <c r="R31" s="3" t="e">
        <f t="shared" si="95"/>
        <v>#DIV/0!</v>
      </c>
      <c r="S31" s="3" t="e">
        <f>SUM(S5:S7,S11)/SUM(S18:S20,S24)</f>
        <v>#DIV/0!</v>
      </c>
      <c r="T31" s="3" t="e">
        <f t="shared" si="95"/>
        <v>#DIV/0!</v>
      </c>
      <c r="U31" s="2" t="e">
        <f t="shared" si="95"/>
        <v>#DIV/0!</v>
      </c>
      <c r="V31" s="3" t="e">
        <f t="shared" si="95"/>
        <v>#DIV/0!</v>
      </c>
      <c r="W31" s="3" t="e">
        <f t="shared" si="95"/>
        <v>#DIV/0!</v>
      </c>
      <c r="X31" s="3" t="e">
        <f t="shared" si="95"/>
        <v>#DIV/0!</v>
      </c>
      <c r="Y31" s="3" t="e">
        <f t="shared" si="95"/>
        <v>#DIV/0!</v>
      </c>
      <c r="Z31" s="3" t="e">
        <f t="shared" ref="Z31" si="98">SUM(Z5:Z7,Z11)/SUM(Z18:Z20,Z24)</f>
        <v>#DIV/0!</v>
      </c>
      <c r="AA31" s="3" t="e">
        <f t="shared" si="95"/>
        <v>#DIV/0!</v>
      </c>
      <c r="AB31" s="3" t="e">
        <f t="shared" si="95"/>
        <v>#DIV/0!</v>
      </c>
      <c r="AC31" s="3" t="e">
        <f t="shared" si="95"/>
        <v>#DIV/0!</v>
      </c>
      <c r="AD31" s="3" t="e">
        <f t="shared" si="95"/>
        <v>#DIV/0!</v>
      </c>
      <c r="AE31" s="3" t="e">
        <f t="shared" si="95"/>
        <v>#DIV/0!</v>
      </c>
      <c r="AF31" s="3" t="e">
        <f t="shared" si="95"/>
        <v>#DIV/0!</v>
      </c>
      <c r="AG31" s="3" t="e">
        <f t="shared" si="95"/>
        <v>#DIV/0!</v>
      </c>
      <c r="AH31" s="3" t="e">
        <f t="shared" si="95"/>
        <v>#DIV/0!</v>
      </c>
      <c r="AI31" s="3" t="e">
        <f t="shared" si="95"/>
        <v>#DIV/0!</v>
      </c>
      <c r="AJ31" s="3" t="e">
        <f t="shared" si="95"/>
        <v>#DIV/0!</v>
      </c>
      <c r="AK31" s="3" t="e">
        <f t="shared" si="95"/>
        <v>#DIV/0!</v>
      </c>
      <c r="AL31" s="3" t="e">
        <f t="shared" si="95"/>
        <v>#DIV/0!</v>
      </c>
      <c r="AM31" s="3" t="e">
        <f t="shared" si="95"/>
        <v>#DIV/0!</v>
      </c>
      <c r="AN31" s="3" t="e">
        <f t="shared" ref="AN31:AO31" si="99">SUM(AN5:AN7,AN11)/SUM(AN18:AN20,AN24)</f>
        <v>#DIV/0!</v>
      </c>
      <c r="AO31" s="3" t="e">
        <f t="shared" si="99"/>
        <v>#DIV/0!</v>
      </c>
      <c r="AP31" s="3" t="e">
        <f t="shared" si="95"/>
        <v>#DIV/0!</v>
      </c>
      <c r="AQ31" s="3" t="e">
        <f t="shared" si="95"/>
        <v>#DIV/0!</v>
      </c>
      <c r="AR31" s="3" t="e">
        <f t="shared" si="95"/>
        <v>#DIV/0!</v>
      </c>
      <c r="AS31" s="3" t="e">
        <f t="shared" si="95"/>
        <v>#DIV/0!</v>
      </c>
      <c r="AT31" s="3" t="e">
        <f t="shared" si="95"/>
        <v>#DIV/0!</v>
      </c>
      <c r="AU31" s="3" t="e">
        <f t="shared" si="95"/>
        <v>#DIV/0!</v>
      </c>
      <c r="AV31" s="3" t="e">
        <f t="shared" si="95"/>
        <v>#DIV/0!</v>
      </c>
      <c r="AW31" s="3" t="e">
        <f t="shared" si="95"/>
        <v>#DIV/0!</v>
      </c>
      <c r="AX31" s="3" t="e">
        <f t="shared" ref="AX31" si="100">SUM(AX5:AX7,AX11)/SUM(AX18:AX20,AX24)</f>
        <v>#DIV/0!</v>
      </c>
      <c r="AY31" s="3" t="e">
        <f t="shared" si="95"/>
        <v>#DIV/0!</v>
      </c>
      <c r="AZ31" s="3" t="e">
        <f t="shared" si="95"/>
        <v>#DIV/0!</v>
      </c>
      <c r="BA31" s="3" t="e">
        <f t="shared" ref="BA31" si="101">SUM(BA5:BA7,BA11)/SUM(BA18:BA20,BA24)</f>
        <v>#DIV/0!</v>
      </c>
      <c r="BB31" s="3" t="e">
        <f t="shared" si="95"/>
        <v>#DIV/0!</v>
      </c>
      <c r="BC31" s="3" t="e">
        <f t="shared" ref="BC31" si="102">SUM(BC5:BC7,BC11)/SUM(BC18:BC20,BC24)</f>
        <v>#DIV/0!</v>
      </c>
      <c r="BD31" s="3" t="e">
        <f t="shared" ref="BD31" si="103">SUM(BD5:BD7,BD11)/SUM(BD18:BD20,BD24)</f>
        <v>#DIV/0!</v>
      </c>
      <c r="BE31" s="3" t="e">
        <f t="shared" si="95"/>
        <v>#DIV/0!</v>
      </c>
      <c r="BF31" s="3" t="e">
        <f t="shared" si="95"/>
        <v>#DIV/0!</v>
      </c>
      <c r="BG31" s="3" t="e">
        <f t="shared" si="95"/>
        <v>#DIV/0!</v>
      </c>
      <c r="BH31" s="3" t="e">
        <f t="shared" si="95"/>
        <v>#DIV/0!</v>
      </c>
      <c r="BI31" s="3" t="e">
        <f t="shared" si="95"/>
        <v>#DIV/0!</v>
      </c>
      <c r="BJ31" s="3" t="e">
        <f t="shared" ref="BJ31" si="104">SUM(BJ5:BJ7,BJ11)/SUM(BJ18:BJ20,BJ24)</f>
        <v>#DIV/0!</v>
      </c>
      <c r="BK31" s="3" t="e">
        <f t="shared" si="95"/>
        <v>#DIV/0!</v>
      </c>
      <c r="BL31" s="3" t="e">
        <f t="shared" si="95"/>
        <v>#DIV/0!</v>
      </c>
      <c r="BM31" s="3" t="e">
        <f t="shared" si="95"/>
        <v>#DIV/0!</v>
      </c>
      <c r="BN31" s="3" t="e">
        <f t="shared" si="95"/>
        <v>#DIV/0!</v>
      </c>
      <c r="BO31" s="3" t="e">
        <f t="shared" si="95"/>
        <v>#DIV/0!</v>
      </c>
      <c r="BP31" s="3" t="e">
        <f t="shared" si="95"/>
        <v>#DIV/0!</v>
      </c>
      <c r="BQ31" s="3" t="e">
        <f>SUM(BQ5:BQ7,BQ11)/SUM(BQ18:BQ20,BQ24)</f>
        <v>#DIV/0!</v>
      </c>
      <c r="BR31" s="3" t="e">
        <f t="shared" si="95"/>
        <v>#DIV/0!</v>
      </c>
      <c r="BS31" s="3" t="e">
        <f t="shared" si="95"/>
        <v>#DIV/0!</v>
      </c>
      <c r="BT31" s="3" t="e">
        <f t="shared" si="95"/>
        <v>#DIV/0!</v>
      </c>
      <c r="BU31" s="3" t="e">
        <f t="shared" ref="BU31" si="105">SUM(BU5:BU7,BU11)/SUM(BU18:BU20,BU24)</f>
        <v>#DIV/0!</v>
      </c>
      <c r="BV31" s="3" t="e">
        <f t="shared" si="95"/>
        <v>#DIV/0!</v>
      </c>
      <c r="BW31" s="3" t="e">
        <f t="shared" si="95"/>
        <v>#DIV/0!</v>
      </c>
      <c r="BX31" s="3" t="e">
        <f t="shared" ref="BX31:CH31" si="106">SUM(BX5:BX7,BX11)/SUM(BX18:BX20,BX24)</f>
        <v>#DIV/0!</v>
      </c>
      <c r="BY31" s="3" t="e">
        <f t="shared" si="106"/>
        <v>#DIV/0!</v>
      </c>
      <c r="BZ31" s="3" t="e">
        <f t="shared" si="106"/>
        <v>#DIV/0!</v>
      </c>
      <c r="CA31" s="3" t="e">
        <f t="shared" si="106"/>
        <v>#DIV/0!</v>
      </c>
      <c r="CB31" s="3" t="e">
        <f t="shared" si="106"/>
        <v>#DIV/0!</v>
      </c>
      <c r="CC31" s="3" t="e">
        <f t="shared" si="106"/>
        <v>#DIV/0!</v>
      </c>
      <c r="CD31" s="3" t="e">
        <f t="shared" si="106"/>
        <v>#DIV/0!</v>
      </c>
      <c r="CE31" s="3" t="e">
        <f t="shared" ref="CE31" si="107">SUM(CE5:CE7,CE11)/SUM(CE18:CE20,CE24)</f>
        <v>#DIV/0!</v>
      </c>
      <c r="CF31" s="3" t="e">
        <f t="shared" si="106"/>
        <v>#DIV/0!</v>
      </c>
      <c r="CG31" s="3" t="e">
        <f t="shared" si="106"/>
        <v>#DIV/0!</v>
      </c>
      <c r="CH31" s="3" t="e">
        <f t="shared" si="106"/>
        <v>#DIV/0!</v>
      </c>
      <c r="CI31" s="2"/>
    </row>
    <row r="32" spans="1:87" x14ac:dyDescent="0.2">
      <c r="A32" s="1" t="s">
        <v>45</v>
      </c>
      <c r="B32" s="3"/>
      <c r="C32" s="3" t="e">
        <f t="shared" ref="C32:BW32" si="108">C14/C27</f>
        <v>#DIV/0!</v>
      </c>
      <c r="D32" s="3" t="e">
        <f t="shared" ref="D32" si="109">D14/D27</f>
        <v>#DIV/0!</v>
      </c>
      <c r="E32" s="3" t="e">
        <f t="shared" si="108"/>
        <v>#DIV/0!</v>
      </c>
      <c r="F32" s="3" t="e">
        <f t="shared" si="108"/>
        <v>#DIV/0!</v>
      </c>
      <c r="G32" s="3" t="e">
        <f t="shared" si="108"/>
        <v>#DIV/0!</v>
      </c>
      <c r="H32" s="3" t="e">
        <f t="shared" si="108"/>
        <v>#DIV/0!</v>
      </c>
      <c r="I32" s="3" t="e">
        <f t="shared" si="108"/>
        <v>#DIV/0!</v>
      </c>
      <c r="J32" s="3" t="e">
        <f t="shared" si="108"/>
        <v>#DIV/0!</v>
      </c>
      <c r="K32" s="3" t="e">
        <f t="shared" si="108"/>
        <v>#DIV/0!</v>
      </c>
      <c r="L32" s="3" t="e">
        <f t="shared" si="108"/>
        <v>#DIV/0!</v>
      </c>
      <c r="M32" s="3" t="e">
        <f t="shared" si="108"/>
        <v>#DIV/0!</v>
      </c>
      <c r="N32" s="3" t="e">
        <f t="shared" si="108"/>
        <v>#DIV/0!</v>
      </c>
      <c r="O32" s="3" t="e">
        <f t="shared" si="108"/>
        <v>#DIV/0!</v>
      </c>
      <c r="P32" s="3" t="e">
        <f t="shared" ref="P32" si="110">P14/P27</f>
        <v>#DIV/0!</v>
      </c>
      <c r="Q32" s="3" t="e">
        <f t="shared" si="108"/>
        <v>#DIV/0!</v>
      </c>
      <c r="R32" s="3" t="e">
        <f t="shared" si="108"/>
        <v>#DIV/0!</v>
      </c>
      <c r="S32" s="3" t="e">
        <f>S14/S27</f>
        <v>#DIV/0!</v>
      </c>
      <c r="T32" s="3" t="e">
        <f t="shared" si="108"/>
        <v>#DIV/0!</v>
      </c>
      <c r="U32" s="2" t="e">
        <f t="shared" si="108"/>
        <v>#DIV/0!</v>
      </c>
      <c r="V32" s="3" t="e">
        <f t="shared" si="108"/>
        <v>#DIV/0!</v>
      </c>
      <c r="W32" s="3" t="e">
        <f t="shared" si="108"/>
        <v>#DIV/0!</v>
      </c>
      <c r="X32" s="3" t="e">
        <f t="shared" si="108"/>
        <v>#DIV/0!</v>
      </c>
      <c r="Y32" s="3" t="e">
        <f t="shared" si="108"/>
        <v>#DIV/0!</v>
      </c>
      <c r="Z32" s="3" t="e">
        <f t="shared" ref="Z32" si="111">Z14/Z27</f>
        <v>#DIV/0!</v>
      </c>
      <c r="AA32" s="3" t="e">
        <f t="shared" si="108"/>
        <v>#DIV/0!</v>
      </c>
      <c r="AB32" s="3" t="e">
        <f t="shared" si="108"/>
        <v>#DIV/0!</v>
      </c>
      <c r="AC32" s="3" t="e">
        <f t="shared" si="108"/>
        <v>#DIV/0!</v>
      </c>
      <c r="AD32" s="3" t="e">
        <f t="shared" si="108"/>
        <v>#DIV/0!</v>
      </c>
      <c r="AE32" s="3" t="e">
        <f t="shared" si="108"/>
        <v>#DIV/0!</v>
      </c>
      <c r="AF32" s="3" t="e">
        <f t="shared" si="108"/>
        <v>#DIV/0!</v>
      </c>
      <c r="AG32" s="3" t="e">
        <f t="shared" si="108"/>
        <v>#DIV/0!</v>
      </c>
      <c r="AH32" s="3" t="e">
        <f t="shared" si="108"/>
        <v>#DIV/0!</v>
      </c>
      <c r="AI32" s="3" t="e">
        <f t="shared" si="108"/>
        <v>#DIV/0!</v>
      </c>
      <c r="AJ32" s="3" t="e">
        <f t="shared" si="108"/>
        <v>#DIV/0!</v>
      </c>
      <c r="AK32" s="3" t="e">
        <f t="shared" si="108"/>
        <v>#DIV/0!</v>
      </c>
      <c r="AL32" s="3" t="e">
        <f t="shared" si="108"/>
        <v>#DIV/0!</v>
      </c>
      <c r="AM32" s="3" t="e">
        <f t="shared" si="108"/>
        <v>#DIV/0!</v>
      </c>
      <c r="AN32" s="3" t="e">
        <f t="shared" ref="AN32:AO32" si="112">AN14/AN27</f>
        <v>#DIV/0!</v>
      </c>
      <c r="AO32" s="3" t="e">
        <f t="shared" si="112"/>
        <v>#DIV/0!</v>
      </c>
      <c r="AP32" s="3" t="e">
        <f t="shared" si="108"/>
        <v>#DIV/0!</v>
      </c>
      <c r="AQ32" s="3" t="e">
        <f t="shared" si="108"/>
        <v>#DIV/0!</v>
      </c>
      <c r="AR32" s="3" t="e">
        <f t="shared" si="108"/>
        <v>#DIV/0!</v>
      </c>
      <c r="AS32" s="3" t="e">
        <f t="shared" si="108"/>
        <v>#DIV/0!</v>
      </c>
      <c r="AT32" s="3" t="e">
        <f t="shared" si="108"/>
        <v>#DIV/0!</v>
      </c>
      <c r="AU32" s="3" t="e">
        <f t="shared" si="108"/>
        <v>#DIV/0!</v>
      </c>
      <c r="AV32" s="3" t="e">
        <f t="shared" si="108"/>
        <v>#DIV/0!</v>
      </c>
      <c r="AW32" s="3" t="e">
        <f t="shared" si="108"/>
        <v>#DIV/0!</v>
      </c>
      <c r="AX32" s="3" t="e">
        <f t="shared" ref="AX32" si="113">AX14/AX27</f>
        <v>#DIV/0!</v>
      </c>
      <c r="AY32" s="3" t="e">
        <f t="shared" si="108"/>
        <v>#DIV/0!</v>
      </c>
      <c r="AZ32" s="3" t="e">
        <f t="shared" si="108"/>
        <v>#DIV/0!</v>
      </c>
      <c r="BA32" s="3" t="e">
        <f t="shared" ref="BA32" si="114">BA14/BA27</f>
        <v>#DIV/0!</v>
      </c>
      <c r="BB32" s="3" t="e">
        <f t="shared" si="108"/>
        <v>#DIV/0!</v>
      </c>
      <c r="BC32" s="3" t="e">
        <f t="shared" ref="BC32" si="115">BC14/BC27</f>
        <v>#DIV/0!</v>
      </c>
      <c r="BD32" s="3" t="e">
        <f t="shared" ref="BD32" si="116">BD14/BD27</f>
        <v>#DIV/0!</v>
      </c>
      <c r="BE32" s="3" t="e">
        <f t="shared" si="108"/>
        <v>#DIV/0!</v>
      </c>
      <c r="BF32" s="3" t="e">
        <f t="shared" si="108"/>
        <v>#DIV/0!</v>
      </c>
      <c r="BG32" s="3" t="e">
        <f t="shared" si="108"/>
        <v>#DIV/0!</v>
      </c>
      <c r="BH32" s="3" t="e">
        <f t="shared" si="108"/>
        <v>#DIV/0!</v>
      </c>
      <c r="BI32" s="3" t="e">
        <f t="shared" si="108"/>
        <v>#DIV/0!</v>
      </c>
      <c r="BJ32" s="3" t="e">
        <f t="shared" ref="BJ32" si="117">BJ14/BJ27</f>
        <v>#DIV/0!</v>
      </c>
      <c r="BK32" s="3" t="e">
        <f t="shared" si="108"/>
        <v>#DIV/0!</v>
      </c>
      <c r="BL32" s="3" t="e">
        <f t="shared" si="108"/>
        <v>#DIV/0!</v>
      </c>
      <c r="BM32" s="3" t="e">
        <f t="shared" si="108"/>
        <v>#DIV/0!</v>
      </c>
      <c r="BN32" s="3" t="e">
        <f t="shared" si="108"/>
        <v>#DIV/0!</v>
      </c>
      <c r="BO32" s="3" t="e">
        <f t="shared" si="108"/>
        <v>#DIV/0!</v>
      </c>
      <c r="BP32" s="3" t="e">
        <f t="shared" si="108"/>
        <v>#DIV/0!</v>
      </c>
      <c r="BQ32" s="3" t="e">
        <f>BQ14/BQ27</f>
        <v>#DIV/0!</v>
      </c>
      <c r="BR32" s="3" t="e">
        <f t="shared" si="108"/>
        <v>#DIV/0!</v>
      </c>
      <c r="BS32" s="3" t="e">
        <f t="shared" si="108"/>
        <v>#DIV/0!</v>
      </c>
      <c r="BT32" s="3" t="e">
        <f t="shared" si="108"/>
        <v>#DIV/0!</v>
      </c>
      <c r="BU32" s="3" t="e">
        <f t="shared" ref="BU32" si="118">BU14/BU27</f>
        <v>#DIV/0!</v>
      </c>
      <c r="BV32" s="3" t="e">
        <f t="shared" si="108"/>
        <v>#DIV/0!</v>
      </c>
      <c r="BW32" s="3" t="e">
        <f t="shared" si="108"/>
        <v>#DIV/0!</v>
      </c>
      <c r="BX32" s="3" t="e">
        <f t="shared" ref="BX32:CH32" si="119">BX14/BX27</f>
        <v>#DIV/0!</v>
      </c>
      <c r="BY32" s="3" t="e">
        <f t="shared" si="119"/>
        <v>#DIV/0!</v>
      </c>
      <c r="BZ32" s="3" t="e">
        <f t="shared" si="119"/>
        <v>#DIV/0!</v>
      </c>
      <c r="CA32" s="3" t="e">
        <f t="shared" si="119"/>
        <v>#DIV/0!</v>
      </c>
      <c r="CB32" s="3" t="e">
        <f t="shared" si="119"/>
        <v>#DIV/0!</v>
      </c>
      <c r="CC32" s="3" t="e">
        <f t="shared" si="119"/>
        <v>#DIV/0!</v>
      </c>
      <c r="CD32" s="3" t="e">
        <f t="shared" si="119"/>
        <v>#DIV/0!</v>
      </c>
      <c r="CE32" s="3" t="e">
        <f t="shared" ref="CE32" si="120">CE14/CE27</f>
        <v>#DIV/0!</v>
      </c>
      <c r="CF32" s="3" t="e">
        <f t="shared" si="119"/>
        <v>#DIV/0!</v>
      </c>
      <c r="CG32" s="3" t="e">
        <f t="shared" si="119"/>
        <v>#DIV/0!</v>
      </c>
      <c r="CH32" s="3" t="e">
        <f t="shared" si="119"/>
        <v>#DIV/0!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BW34" si="121">(C6/C33)*100</f>
        <v>#DIV/0!</v>
      </c>
      <c r="D34" s="3" t="e">
        <f t="shared" ref="D34" si="122">(D6/D33)*100</f>
        <v>#DIV/0!</v>
      </c>
      <c r="E34" s="3" t="e">
        <f t="shared" si="121"/>
        <v>#DIV/0!</v>
      </c>
      <c r="F34" s="3" t="e">
        <f t="shared" si="121"/>
        <v>#DIV/0!</v>
      </c>
      <c r="G34" s="3" t="e">
        <f t="shared" si="121"/>
        <v>#DIV/0!</v>
      </c>
      <c r="H34" s="3" t="e">
        <f t="shared" si="121"/>
        <v>#DIV/0!</v>
      </c>
      <c r="I34" s="3" t="e">
        <f t="shared" si="121"/>
        <v>#DIV/0!</v>
      </c>
      <c r="J34" s="3" t="e">
        <f t="shared" si="121"/>
        <v>#DIV/0!</v>
      </c>
      <c r="K34" s="3" t="e">
        <f t="shared" si="121"/>
        <v>#DIV/0!</v>
      </c>
      <c r="L34" s="3" t="e">
        <f t="shared" si="121"/>
        <v>#DIV/0!</v>
      </c>
      <c r="M34" s="3" t="e">
        <f t="shared" si="121"/>
        <v>#DIV/0!</v>
      </c>
      <c r="N34" s="3" t="e">
        <f t="shared" si="121"/>
        <v>#DIV/0!</v>
      </c>
      <c r="O34" s="3" t="e">
        <f t="shared" si="121"/>
        <v>#DIV/0!</v>
      </c>
      <c r="P34" s="3" t="e">
        <f t="shared" ref="P34" si="123">(P6/P33)*100</f>
        <v>#DIV/0!</v>
      </c>
      <c r="Q34" s="3" t="e">
        <f t="shared" si="121"/>
        <v>#DIV/0!</v>
      </c>
      <c r="R34" s="3" t="e">
        <f t="shared" si="121"/>
        <v>#DIV/0!</v>
      </c>
      <c r="S34" s="3" t="e">
        <f>(S6/S33)*100</f>
        <v>#DIV/0!</v>
      </c>
      <c r="T34" s="3" t="e">
        <f t="shared" si="121"/>
        <v>#DIV/0!</v>
      </c>
      <c r="U34" s="2" t="e">
        <f t="shared" si="121"/>
        <v>#DIV/0!</v>
      </c>
      <c r="V34" s="3" t="e">
        <f t="shared" si="121"/>
        <v>#DIV/0!</v>
      </c>
      <c r="W34" s="3" t="e">
        <f t="shared" si="121"/>
        <v>#DIV/0!</v>
      </c>
      <c r="X34" s="3" t="e">
        <f t="shared" si="121"/>
        <v>#DIV/0!</v>
      </c>
      <c r="Y34" s="3" t="e">
        <f t="shared" si="121"/>
        <v>#DIV/0!</v>
      </c>
      <c r="Z34" s="3" t="e">
        <f t="shared" ref="Z34" si="124">(Z6/Z33)*100</f>
        <v>#DIV/0!</v>
      </c>
      <c r="AA34" s="3" t="e">
        <f t="shared" si="121"/>
        <v>#DIV/0!</v>
      </c>
      <c r="AB34" s="3" t="e">
        <f t="shared" si="121"/>
        <v>#DIV/0!</v>
      </c>
      <c r="AC34" s="3" t="e">
        <f t="shared" si="121"/>
        <v>#DIV/0!</v>
      </c>
      <c r="AD34" s="3" t="e">
        <f t="shared" si="121"/>
        <v>#DIV/0!</v>
      </c>
      <c r="AE34" s="3" t="e">
        <f t="shared" si="121"/>
        <v>#DIV/0!</v>
      </c>
      <c r="AF34" s="3" t="e">
        <f t="shared" si="121"/>
        <v>#DIV/0!</v>
      </c>
      <c r="AG34" s="3" t="e">
        <f t="shared" si="121"/>
        <v>#DIV/0!</v>
      </c>
      <c r="AH34" s="3" t="e">
        <f t="shared" si="121"/>
        <v>#DIV/0!</v>
      </c>
      <c r="AI34" s="3" t="e">
        <f t="shared" si="121"/>
        <v>#DIV/0!</v>
      </c>
      <c r="AJ34" s="3" t="e">
        <f t="shared" si="121"/>
        <v>#DIV/0!</v>
      </c>
      <c r="AK34" s="3" t="e">
        <f t="shared" si="121"/>
        <v>#DIV/0!</v>
      </c>
      <c r="AL34" s="3" t="e">
        <f t="shared" si="121"/>
        <v>#DIV/0!</v>
      </c>
      <c r="AM34" s="3" t="e">
        <f t="shared" si="121"/>
        <v>#DIV/0!</v>
      </c>
      <c r="AN34" s="3" t="e">
        <f t="shared" ref="AN34:AO34" si="125">(AN6/AN33)*100</f>
        <v>#DIV/0!</v>
      </c>
      <c r="AO34" s="3" t="e">
        <f t="shared" si="125"/>
        <v>#DIV/0!</v>
      </c>
      <c r="AP34" s="3" t="e">
        <f t="shared" si="121"/>
        <v>#DIV/0!</v>
      </c>
      <c r="AQ34" s="3" t="e">
        <f t="shared" si="121"/>
        <v>#DIV/0!</v>
      </c>
      <c r="AR34" s="3" t="e">
        <f t="shared" si="121"/>
        <v>#DIV/0!</v>
      </c>
      <c r="AS34" s="3" t="e">
        <f t="shared" si="121"/>
        <v>#DIV/0!</v>
      </c>
      <c r="AT34" s="3" t="e">
        <f t="shared" si="121"/>
        <v>#DIV/0!</v>
      </c>
      <c r="AU34" s="3" t="e">
        <f t="shared" si="121"/>
        <v>#DIV/0!</v>
      </c>
      <c r="AV34" s="3" t="e">
        <f t="shared" si="121"/>
        <v>#DIV/0!</v>
      </c>
      <c r="AW34" s="3" t="e">
        <f t="shared" si="121"/>
        <v>#DIV/0!</v>
      </c>
      <c r="AX34" s="3" t="e">
        <f t="shared" ref="AX34" si="126">(AX6/AX33)*100</f>
        <v>#DIV/0!</v>
      </c>
      <c r="AY34" s="3" t="e">
        <f t="shared" si="121"/>
        <v>#DIV/0!</v>
      </c>
      <c r="AZ34" s="3" t="e">
        <f t="shared" si="121"/>
        <v>#DIV/0!</v>
      </c>
      <c r="BA34" s="3" t="e">
        <f t="shared" ref="BA34" si="127">(BA6/BA33)*100</f>
        <v>#DIV/0!</v>
      </c>
      <c r="BB34" s="3" t="e">
        <f t="shared" si="121"/>
        <v>#DIV/0!</v>
      </c>
      <c r="BC34" s="3" t="e">
        <f t="shared" ref="BC34" si="128">(BC6/BC33)*100</f>
        <v>#DIV/0!</v>
      </c>
      <c r="BD34" s="3" t="e">
        <f t="shared" ref="BD34" si="129">(BD6/BD33)*100</f>
        <v>#DIV/0!</v>
      </c>
      <c r="BE34" s="3" t="e">
        <f t="shared" si="121"/>
        <v>#DIV/0!</v>
      </c>
      <c r="BF34" s="3" t="e">
        <f t="shared" si="121"/>
        <v>#DIV/0!</v>
      </c>
      <c r="BG34" s="3" t="e">
        <f t="shared" si="121"/>
        <v>#DIV/0!</v>
      </c>
      <c r="BH34" s="3" t="e">
        <f t="shared" si="121"/>
        <v>#DIV/0!</v>
      </c>
      <c r="BI34" s="3" t="e">
        <f t="shared" si="121"/>
        <v>#DIV/0!</v>
      </c>
      <c r="BJ34" s="3" t="e">
        <f t="shared" ref="BJ34" si="130">(BJ6/BJ33)*100</f>
        <v>#DIV/0!</v>
      </c>
      <c r="BK34" s="3" t="e">
        <f t="shared" si="121"/>
        <v>#DIV/0!</v>
      </c>
      <c r="BL34" s="3" t="e">
        <f t="shared" si="121"/>
        <v>#DIV/0!</v>
      </c>
      <c r="BM34" s="3" t="e">
        <f t="shared" si="121"/>
        <v>#DIV/0!</v>
      </c>
      <c r="BN34" s="3" t="e">
        <f t="shared" si="121"/>
        <v>#DIV/0!</v>
      </c>
      <c r="BO34" s="3" t="e">
        <f t="shared" si="121"/>
        <v>#DIV/0!</v>
      </c>
      <c r="BP34" s="3" t="e">
        <f t="shared" si="121"/>
        <v>#DIV/0!</v>
      </c>
      <c r="BQ34" s="3" t="e">
        <f>(BQ6/BQ33)*100</f>
        <v>#DIV/0!</v>
      </c>
      <c r="BR34" s="3" t="e">
        <f t="shared" si="121"/>
        <v>#DIV/0!</v>
      </c>
      <c r="BS34" s="3" t="e">
        <f t="shared" si="121"/>
        <v>#DIV/0!</v>
      </c>
      <c r="BT34" s="3" t="e">
        <f t="shared" si="121"/>
        <v>#DIV/0!</v>
      </c>
      <c r="BU34" s="3" t="e">
        <f t="shared" ref="BU34" si="131">(BU6/BU33)*100</f>
        <v>#DIV/0!</v>
      </c>
      <c r="BV34" s="3" t="e">
        <f t="shared" si="121"/>
        <v>#DIV/0!</v>
      </c>
      <c r="BW34" s="3" t="e">
        <f t="shared" si="121"/>
        <v>#DIV/0!</v>
      </c>
      <c r="BX34" s="3" t="e">
        <f t="shared" ref="BX34:CH34" si="132">(BX6/BX33)*100</f>
        <v>#DIV/0!</v>
      </c>
      <c r="BY34" s="3" t="e">
        <f t="shared" si="132"/>
        <v>#DIV/0!</v>
      </c>
      <c r="BZ34" s="3" t="e">
        <f t="shared" si="132"/>
        <v>#DIV/0!</v>
      </c>
      <c r="CA34" s="3" t="e">
        <f t="shared" si="132"/>
        <v>#DIV/0!</v>
      </c>
      <c r="CB34" s="3" t="e">
        <f t="shared" si="132"/>
        <v>#DIV/0!</v>
      </c>
      <c r="CC34" s="3" t="e">
        <f t="shared" si="132"/>
        <v>#DIV/0!</v>
      </c>
      <c r="CD34" s="3" t="e">
        <f t="shared" si="132"/>
        <v>#DIV/0!</v>
      </c>
      <c r="CE34" s="3" t="e">
        <f t="shared" ref="CE34" si="133">(CE6/CE33)*100</f>
        <v>#DIV/0!</v>
      </c>
      <c r="CF34" s="3" t="e">
        <f t="shared" si="132"/>
        <v>#DIV/0!</v>
      </c>
      <c r="CG34" s="3" t="e">
        <f t="shared" si="132"/>
        <v>#DIV/0!</v>
      </c>
      <c r="CH34" s="3" t="e">
        <f t="shared" si="132"/>
        <v>#DIV/0!</v>
      </c>
      <c r="CI34" s="2"/>
    </row>
    <row r="35" spans="1:87" x14ac:dyDescent="0.2">
      <c r="A35" s="1" t="s">
        <v>48</v>
      </c>
      <c r="B35" s="3"/>
      <c r="C35" s="3" t="e">
        <f t="shared" ref="C35:BW35" si="134">(SUM(C5:C7,C11)/C33)*100</f>
        <v>#DIV/0!</v>
      </c>
      <c r="D35" s="3" t="e">
        <f t="shared" ref="D35" si="135">(SUM(D5:D7,D11)/D33)*100</f>
        <v>#DIV/0!</v>
      </c>
      <c r="E35" s="3" t="e">
        <f t="shared" si="134"/>
        <v>#DIV/0!</v>
      </c>
      <c r="F35" s="3" t="e">
        <f t="shared" si="134"/>
        <v>#DIV/0!</v>
      </c>
      <c r="G35" s="3" t="e">
        <f t="shared" si="134"/>
        <v>#DIV/0!</v>
      </c>
      <c r="H35" s="3" t="e">
        <f t="shared" si="134"/>
        <v>#DIV/0!</v>
      </c>
      <c r="I35" s="3" t="e">
        <f t="shared" si="134"/>
        <v>#DIV/0!</v>
      </c>
      <c r="J35" s="3" t="e">
        <f t="shared" si="134"/>
        <v>#DIV/0!</v>
      </c>
      <c r="K35" s="3" t="e">
        <f t="shared" si="134"/>
        <v>#DIV/0!</v>
      </c>
      <c r="L35" s="3" t="e">
        <f t="shared" si="134"/>
        <v>#DIV/0!</v>
      </c>
      <c r="M35" s="3" t="e">
        <f t="shared" si="134"/>
        <v>#DIV/0!</v>
      </c>
      <c r="N35" s="3" t="e">
        <f t="shared" si="134"/>
        <v>#DIV/0!</v>
      </c>
      <c r="O35" s="3" t="e">
        <f t="shared" si="134"/>
        <v>#DIV/0!</v>
      </c>
      <c r="P35" s="3" t="e">
        <f t="shared" ref="P35" si="136">(SUM(P5:P7,P11)/P33)*100</f>
        <v>#DIV/0!</v>
      </c>
      <c r="Q35" s="3" t="e">
        <f t="shared" si="134"/>
        <v>#DIV/0!</v>
      </c>
      <c r="R35" s="3" t="e">
        <f t="shared" si="134"/>
        <v>#DIV/0!</v>
      </c>
      <c r="S35" s="3" t="e">
        <f>(SUM(S5:S7,S11)/S33)*100</f>
        <v>#DIV/0!</v>
      </c>
      <c r="T35" s="3" t="e">
        <f t="shared" si="134"/>
        <v>#DIV/0!</v>
      </c>
      <c r="U35" s="2" t="e">
        <f t="shared" si="134"/>
        <v>#DIV/0!</v>
      </c>
      <c r="V35" s="3" t="e">
        <f t="shared" si="134"/>
        <v>#DIV/0!</v>
      </c>
      <c r="W35" s="3" t="e">
        <f t="shared" si="134"/>
        <v>#DIV/0!</v>
      </c>
      <c r="X35" s="3" t="e">
        <f t="shared" si="134"/>
        <v>#DIV/0!</v>
      </c>
      <c r="Y35" s="3" t="e">
        <f t="shared" si="134"/>
        <v>#DIV/0!</v>
      </c>
      <c r="Z35" s="3" t="e">
        <f t="shared" ref="Z35" si="137">(SUM(Z5:Z7,Z11)/Z33)*100</f>
        <v>#DIV/0!</v>
      </c>
      <c r="AA35" s="3" t="e">
        <f t="shared" si="134"/>
        <v>#DIV/0!</v>
      </c>
      <c r="AB35" s="3" t="e">
        <f t="shared" si="134"/>
        <v>#DIV/0!</v>
      </c>
      <c r="AC35" s="3" t="e">
        <f t="shared" si="134"/>
        <v>#DIV/0!</v>
      </c>
      <c r="AD35" s="3" t="e">
        <f t="shared" si="134"/>
        <v>#DIV/0!</v>
      </c>
      <c r="AE35" s="3" t="e">
        <f t="shared" si="134"/>
        <v>#DIV/0!</v>
      </c>
      <c r="AF35" s="3" t="e">
        <f t="shared" si="134"/>
        <v>#DIV/0!</v>
      </c>
      <c r="AG35" s="3" t="e">
        <f t="shared" si="134"/>
        <v>#DIV/0!</v>
      </c>
      <c r="AH35" s="3" t="e">
        <f t="shared" si="134"/>
        <v>#DIV/0!</v>
      </c>
      <c r="AI35" s="3" t="e">
        <f t="shared" si="134"/>
        <v>#DIV/0!</v>
      </c>
      <c r="AJ35" s="3" t="e">
        <f t="shared" si="134"/>
        <v>#DIV/0!</v>
      </c>
      <c r="AK35" s="3" t="e">
        <f t="shared" si="134"/>
        <v>#DIV/0!</v>
      </c>
      <c r="AL35" s="3" t="e">
        <f t="shared" si="134"/>
        <v>#DIV/0!</v>
      </c>
      <c r="AM35" s="3" t="e">
        <f t="shared" si="134"/>
        <v>#DIV/0!</v>
      </c>
      <c r="AN35" s="3" t="e">
        <f t="shared" ref="AN35:AO35" si="138">(SUM(AN5:AN7,AN11)/AN33)*100</f>
        <v>#DIV/0!</v>
      </c>
      <c r="AO35" s="3" t="e">
        <f t="shared" si="138"/>
        <v>#DIV/0!</v>
      </c>
      <c r="AP35" s="3" t="e">
        <f t="shared" si="134"/>
        <v>#DIV/0!</v>
      </c>
      <c r="AQ35" s="3" t="e">
        <f t="shared" si="134"/>
        <v>#DIV/0!</v>
      </c>
      <c r="AR35" s="3" t="e">
        <f t="shared" si="134"/>
        <v>#DIV/0!</v>
      </c>
      <c r="AS35" s="3" t="e">
        <f t="shared" si="134"/>
        <v>#DIV/0!</v>
      </c>
      <c r="AT35" s="3" t="e">
        <f t="shared" si="134"/>
        <v>#DIV/0!</v>
      </c>
      <c r="AU35" s="3" t="e">
        <f t="shared" si="134"/>
        <v>#DIV/0!</v>
      </c>
      <c r="AV35" s="3" t="e">
        <f t="shared" si="134"/>
        <v>#DIV/0!</v>
      </c>
      <c r="AW35" s="3" t="e">
        <f t="shared" si="134"/>
        <v>#DIV/0!</v>
      </c>
      <c r="AX35" s="3" t="e">
        <f t="shared" ref="AX35" si="139">(SUM(AX5:AX7,AX11)/AX33)*100</f>
        <v>#DIV/0!</v>
      </c>
      <c r="AY35" s="3" t="e">
        <f t="shared" si="134"/>
        <v>#DIV/0!</v>
      </c>
      <c r="AZ35" s="3" t="e">
        <f t="shared" si="134"/>
        <v>#DIV/0!</v>
      </c>
      <c r="BA35" s="3" t="e">
        <f t="shared" ref="BA35" si="140">(SUM(BA5:BA7,BA11)/BA33)*100</f>
        <v>#DIV/0!</v>
      </c>
      <c r="BB35" s="3" t="e">
        <f t="shared" si="134"/>
        <v>#DIV/0!</v>
      </c>
      <c r="BC35" s="3" t="e">
        <f t="shared" ref="BC35" si="141">(SUM(BC5:BC7,BC11)/BC33)*100</f>
        <v>#DIV/0!</v>
      </c>
      <c r="BD35" s="3" t="e">
        <f t="shared" ref="BD35" si="142">(SUM(BD5:BD7,BD11)/BD33)*100</f>
        <v>#DIV/0!</v>
      </c>
      <c r="BE35" s="3" t="e">
        <f t="shared" si="134"/>
        <v>#DIV/0!</v>
      </c>
      <c r="BF35" s="3" t="e">
        <f t="shared" si="134"/>
        <v>#DIV/0!</v>
      </c>
      <c r="BG35" s="3" t="e">
        <f t="shared" si="134"/>
        <v>#DIV/0!</v>
      </c>
      <c r="BH35" s="3" t="e">
        <f t="shared" si="134"/>
        <v>#DIV/0!</v>
      </c>
      <c r="BI35" s="3" t="e">
        <f t="shared" si="134"/>
        <v>#DIV/0!</v>
      </c>
      <c r="BJ35" s="3" t="e">
        <f t="shared" ref="BJ35" si="143">(SUM(BJ5:BJ7,BJ11)/BJ33)*100</f>
        <v>#DIV/0!</v>
      </c>
      <c r="BK35" s="3" t="e">
        <f t="shared" si="134"/>
        <v>#DIV/0!</v>
      </c>
      <c r="BL35" s="3" t="e">
        <f t="shared" si="134"/>
        <v>#DIV/0!</v>
      </c>
      <c r="BM35" s="3" t="e">
        <f t="shared" si="134"/>
        <v>#DIV/0!</v>
      </c>
      <c r="BN35" s="3" t="e">
        <f t="shared" si="134"/>
        <v>#DIV/0!</v>
      </c>
      <c r="BO35" s="3" t="e">
        <f t="shared" si="134"/>
        <v>#DIV/0!</v>
      </c>
      <c r="BP35" s="3" t="e">
        <f t="shared" si="134"/>
        <v>#DIV/0!</v>
      </c>
      <c r="BQ35" s="3" t="e">
        <f>(SUM(BQ5:BQ7,BQ11)/BQ33)*100</f>
        <v>#DIV/0!</v>
      </c>
      <c r="BR35" s="3" t="e">
        <f t="shared" si="134"/>
        <v>#DIV/0!</v>
      </c>
      <c r="BS35" s="3" t="e">
        <f t="shared" si="134"/>
        <v>#DIV/0!</v>
      </c>
      <c r="BT35" s="3" t="e">
        <f t="shared" si="134"/>
        <v>#DIV/0!</v>
      </c>
      <c r="BU35" s="3" t="e">
        <f t="shared" ref="BU35" si="144">(SUM(BU5:BU7,BU11)/BU33)*100</f>
        <v>#DIV/0!</v>
      </c>
      <c r="BV35" s="3" t="e">
        <f t="shared" si="134"/>
        <v>#DIV/0!</v>
      </c>
      <c r="BW35" s="3" t="e">
        <f t="shared" si="134"/>
        <v>#DIV/0!</v>
      </c>
      <c r="BX35" s="3" t="e">
        <f t="shared" ref="BX35:CH35" si="145">(SUM(BX5:BX7,BX11)/BX33)*100</f>
        <v>#DIV/0!</v>
      </c>
      <c r="BY35" s="3" t="e">
        <f t="shared" si="145"/>
        <v>#DIV/0!</v>
      </c>
      <c r="BZ35" s="3" t="e">
        <f t="shared" si="145"/>
        <v>#DIV/0!</v>
      </c>
      <c r="CA35" s="3" t="e">
        <f t="shared" si="145"/>
        <v>#DIV/0!</v>
      </c>
      <c r="CB35" s="3" t="e">
        <f t="shared" si="145"/>
        <v>#DIV/0!</v>
      </c>
      <c r="CC35" s="3" t="e">
        <f t="shared" si="145"/>
        <v>#DIV/0!</v>
      </c>
      <c r="CD35" s="3" t="e">
        <f t="shared" si="145"/>
        <v>#DIV/0!</v>
      </c>
      <c r="CE35" s="3" t="e">
        <f t="shared" ref="CE35" si="146">(SUM(CE5:CE7,CE11)/CE33)*100</f>
        <v>#DIV/0!</v>
      </c>
      <c r="CF35" s="3" t="e">
        <f t="shared" si="145"/>
        <v>#DIV/0!</v>
      </c>
      <c r="CG35" s="3" t="e">
        <f t="shared" si="145"/>
        <v>#DIV/0!</v>
      </c>
      <c r="CH35" s="3" t="e">
        <f t="shared" si="145"/>
        <v>#DIV/0!</v>
      </c>
      <c r="CI35" s="2"/>
    </row>
    <row r="36" spans="1:87" x14ac:dyDescent="0.2">
      <c r="A36" s="1" t="s">
        <v>49</v>
      </c>
      <c r="B36" s="3"/>
      <c r="C36" s="3" t="e">
        <f t="shared" ref="C36:BW36" si="147">(C19/C33)*100</f>
        <v>#DIV/0!</v>
      </c>
      <c r="D36" s="3" t="e">
        <f t="shared" ref="D36" si="148">(D19/D33)*100</f>
        <v>#DIV/0!</v>
      </c>
      <c r="E36" s="3" t="e">
        <f t="shared" si="147"/>
        <v>#DIV/0!</v>
      </c>
      <c r="F36" s="3" t="e">
        <f t="shared" si="147"/>
        <v>#DIV/0!</v>
      </c>
      <c r="G36" s="3" t="e">
        <f t="shared" si="147"/>
        <v>#DIV/0!</v>
      </c>
      <c r="H36" s="3" t="e">
        <f t="shared" si="147"/>
        <v>#DIV/0!</v>
      </c>
      <c r="I36" s="3" t="e">
        <f t="shared" si="147"/>
        <v>#DIV/0!</v>
      </c>
      <c r="J36" s="3" t="e">
        <f t="shared" si="147"/>
        <v>#DIV/0!</v>
      </c>
      <c r="K36" s="3" t="e">
        <f t="shared" si="147"/>
        <v>#DIV/0!</v>
      </c>
      <c r="L36" s="3" t="e">
        <f t="shared" si="147"/>
        <v>#DIV/0!</v>
      </c>
      <c r="M36" s="3" t="e">
        <f t="shared" si="147"/>
        <v>#DIV/0!</v>
      </c>
      <c r="N36" s="3" t="e">
        <f t="shared" si="147"/>
        <v>#DIV/0!</v>
      </c>
      <c r="O36" s="3" t="e">
        <f t="shared" si="147"/>
        <v>#DIV/0!</v>
      </c>
      <c r="P36" s="3" t="e">
        <f t="shared" ref="P36" si="149">(P19/P33)*100</f>
        <v>#DIV/0!</v>
      </c>
      <c r="Q36" s="3" t="e">
        <f t="shared" si="147"/>
        <v>#DIV/0!</v>
      </c>
      <c r="R36" s="3" t="e">
        <f t="shared" si="147"/>
        <v>#DIV/0!</v>
      </c>
      <c r="S36" s="3" t="e">
        <f>(S19/S33)*100</f>
        <v>#DIV/0!</v>
      </c>
      <c r="T36" s="3" t="e">
        <f t="shared" si="147"/>
        <v>#DIV/0!</v>
      </c>
      <c r="U36" s="2" t="e">
        <f t="shared" si="147"/>
        <v>#DIV/0!</v>
      </c>
      <c r="V36" s="3" t="e">
        <f t="shared" si="147"/>
        <v>#DIV/0!</v>
      </c>
      <c r="W36" s="3" t="e">
        <f t="shared" si="147"/>
        <v>#DIV/0!</v>
      </c>
      <c r="X36" s="3" t="e">
        <f t="shared" si="147"/>
        <v>#DIV/0!</v>
      </c>
      <c r="Y36" s="3" t="e">
        <f t="shared" si="147"/>
        <v>#DIV/0!</v>
      </c>
      <c r="Z36" s="3" t="e">
        <f t="shared" ref="Z36" si="150">(Z19/Z33)*100</f>
        <v>#DIV/0!</v>
      </c>
      <c r="AA36" s="3" t="e">
        <f t="shared" si="147"/>
        <v>#DIV/0!</v>
      </c>
      <c r="AB36" s="3" t="e">
        <f t="shared" si="147"/>
        <v>#DIV/0!</v>
      </c>
      <c r="AC36" s="3" t="e">
        <f t="shared" si="147"/>
        <v>#DIV/0!</v>
      </c>
      <c r="AD36" s="3" t="e">
        <f t="shared" si="147"/>
        <v>#DIV/0!</v>
      </c>
      <c r="AE36" s="3" t="e">
        <f t="shared" si="147"/>
        <v>#DIV/0!</v>
      </c>
      <c r="AF36" s="3" t="e">
        <f t="shared" si="147"/>
        <v>#DIV/0!</v>
      </c>
      <c r="AG36" s="3" t="e">
        <f t="shared" si="147"/>
        <v>#DIV/0!</v>
      </c>
      <c r="AH36" s="3" t="e">
        <f t="shared" si="147"/>
        <v>#DIV/0!</v>
      </c>
      <c r="AI36" s="3" t="e">
        <f t="shared" si="147"/>
        <v>#DIV/0!</v>
      </c>
      <c r="AJ36" s="3" t="e">
        <f t="shared" si="147"/>
        <v>#DIV/0!</v>
      </c>
      <c r="AK36" s="3" t="e">
        <f t="shared" si="147"/>
        <v>#DIV/0!</v>
      </c>
      <c r="AL36" s="3" t="e">
        <f t="shared" si="147"/>
        <v>#DIV/0!</v>
      </c>
      <c r="AM36" s="3" t="e">
        <f t="shared" si="147"/>
        <v>#DIV/0!</v>
      </c>
      <c r="AN36" s="3" t="e">
        <f t="shared" ref="AN36:AO36" si="151">(AN19/AN33)*100</f>
        <v>#DIV/0!</v>
      </c>
      <c r="AO36" s="3" t="e">
        <f t="shared" si="151"/>
        <v>#DIV/0!</v>
      </c>
      <c r="AP36" s="3" t="e">
        <f t="shared" si="147"/>
        <v>#DIV/0!</v>
      </c>
      <c r="AQ36" s="3" t="e">
        <f t="shared" si="147"/>
        <v>#DIV/0!</v>
      </c>
      <c r="AR36" s="3" t="e">
        <f t="shared" si="147"/>
        <v>#DIV/0!</v>
      </c>
      <c r="AS36" s="3" t="e">
        <f t="shared" si="147"/>
        <v>#DIV/0!</v>
      </c>
      <c r="AT36" s="3" t="e">
        <f t="shared" si="147"/>
        <v>#DIV/0!</v>
      </c>
      <c r="AU36" s="3" t="e">
        <f t="shared" si="147"/>
        <v>#DIV/0!</v>
      </c>
      <c r="AV36" s="3" t="e">
        <f t="shared" si="147"/>
        <v>#DIV/0!</v>
      </c>
      <c r="AW36" s="3" t="e">
        <f t="shared" si="147"/>
        <v>#DIV/0!</v>
      </c>
      <c r="AX36" s="3" t="e">
        <f t="shared" ref="AX36" si="152">(AX19/AX33)*100</f>
        <v>#DIV/0!</v>
      </c>
      <c r="AY36" s="3" t="e">
        <f t="shared" si="147"/>
        <v>#DIV/0!</v>
      </c>
      <c r="AZ36" s="3" t="e">
        <f t="shared" si="147"/>
        <v>#DIV/0!</v>
      </c>
      <c r="BA36" s="3" t="e">
        <f t="shared" ref="BA36" si="153">(BA19/BA33)*100</f>
        <v>#DIV/0!</v>
      </c>
      <c r="BB36" s="3" t="e">
        <f t="shared" si="147"/>
        <v>#DIV/0!</v>
      </c>
      <c r="BC36" s="3" t="e">
        <f t="shared" ref="BC36" si="154">(BC19/BC33)*100</f>
        <v>#DIV/0!</v>
      </c>
      <c r="BD36" s="3" t="e">
        <f t="shared" ref="BD36" si="155">(BD19/BD33)*100</f>
        <v>#DIV/0!</v>
      </c>
      <c r="BE36" s="3" t="e">
        <f t="shared" si="147"/>
        <v>#DIV/0!</v>
      </c>
      <c r="BF36" s="3" t="e">
        <f t="shared" si="147"/>
        <v>#DIV/0!</v>
      </c>
      <c r="BG36" s="3" t="e">
        <f t="shared" si="147"/>
        <v>#DIV/0!</v>
      </c>
      <c r="BH36" s="3" t="e">
        <f t="shared" si="147"/>
        <v>#DIV/0!</v>
      </c>
      <c r="BI36" s="3" t="e">
        <f t="shared" si="147"/>
        <v>#DIV/0!</v>
      </c>
      <c r="BJ36" s="3" t="e">
        <f t="shared" ref="BJ36" si="156">(BJ19/BJ33)*100</f>
        <v>#DIV/0!</v>
      </c>
      <c r="BK36" s="3" t="e">
        <f t="shared" si="147"/>
        <v>#DIV/0!</v>
      </c>
      <c r="BL36" s="3" t="e">
        <f t="shared" si="147"/>
        <v>#DIV/0!</v>
      </c>
      <c r="BM36" s="3" t="e">
        <f t="shared" si="147"/>
        <v>#DIV/0!</v>
      </c>
      <c r="BN36" s="3" t="e">
        <f t="shared" si="147"/>
        <v>#DIV/0!</v>
      </c>
      <c r="BO36" s="3" t="e">
        <f t="shared" si="147"/>
        <v>#DIV/0!</v>
      </c>
      <c r="BP36" s="3" t="e">
        <f t="shared" si="147"/>
        <v>#DIV/0!</v>
      </c>
      <c r="BQ36" s="3" t="e">
        <f>(BQ19/BQ33)*100</f>
        <v>#DIV/0!</v>
      </c>
      <c r="BR36" s="3" t="e">
        <f t="shared" si="147"/>
        <v>#DIV/0!</v>
      </c>
      <c r="BS36" s="3" t="e">
        <f t="shared" si="147"/>
        <v>#DIV/0!</v>
      </c>
      <c r="BT36" s="3" t="e">
        <f t="shared" si="147"/>
        <v>#DIV/0!</v>
      </c>
      <c r="BU36" s="3" t="e">
        <f t="shared" ref="BU36" si="157">(BU19/BU33)*100</f>
        <v>#DIV/0!</v>
      </c>
      <c r="BV36" s="3" t="e">
        <f t="shared" si="147"/>
        <v>#DIV/0!</v>
      </c>
      <c r="BW36" s="3" t="e">
        <f t="shared" si="147"/>
        <v>#DIV/0!</v>
      </c>
      <c r="BX36" s="3" t="e">
        <f t="shared" ref="BX36:CH36" si="158">(BX19/BX33)*100</f>
        <v>#DIV/0!</v>
      </c>
      <c r="BY36" s="3" t="e">
        <f t="shared" si="158"/>
        <v>#DIV/0!</v>
      </c>
      <c r="BZ36" s="3" t="e">
        <f t="shared" si="158"/>
        <v>#DIV/0!</v>
      </c>
      <c r="CA36" s="3" t="e">
        <f t="shared" si="158"/>
        <v>#DIV/0!</v>
      </c>
      <c r="CB36" s="3" t="e">
        <f t="shared" si="158"/>
        <v>#DIV/0!</v>
      </c>
      <c r="CC36" s="3" t="e">
        <f t="shared" si="158"/>
        <v>#DIV/0!</v>
      </c>
      <c r="CD36" s="3" t="e">
        <f t="shared" si="158"/>
        <v>#DIV/0!</v>
      </c>
      <c r="CE36" s="3" t="e">
        <f t="shared" ref="CE36" si="159">(CE19/CE33)*100</f>
        <v>#DIV/0!</v>
      </c>
      <c r="CF36" s="3" t="e">
        <f t="shared" si="158"/>
        <v>#DIV/0!</v>
      </c>
      <c r="CG36" s="3" t="e">
        <f t="shared" si="158"/>
        <v>#DIV/0!</v>
      </c>
      <c r="CH36" s="3" t="e">
        <f t="shared" si="158"/>
        <v>#DIV/0!</v>
      </c>
      <c r="CI36" s="2"/>
    </row>
    <row r="37" spans="1:87" x14ac:dyDescent="0.2">
      <c r="A37" s="1" t="s">
        <v>50</v>
      </c>
      <c r="B37" s="3"/>
      <c r="C37" s="3" t="e">
        <f t="shared" ref="C37:BW37" si="160">(SUM(C18:C19,C24)/C33)*100</f>
        <v>#DIV/0!</v>
      </c>
      <c r="D37" s="3" t="e">
        <f t="shared" ref="D37" si="161">(SUM(D18:D19,D24)/D33)*100</f>
        <v>#DIV/0!</v>
      </c>
      <c r="E37" s="3" t="e">
        <f t="shared" si="160"/>
        <v>#DIV/0!</v>
      </c>
      <c r="F37" s="3" t="e">
        <f t="shared" si="160"/>
        <v>#DIV/0!</v>
      </c>
      <c r="G37" s="3" t="e">
        <f t="shared" si="160"/>
        <v>#DIV/0!</v>
      </c>
      <c r="H37" s="3" t="e">
        <f t="shared" si="160"/>
        <v>#DIV/0!</v>
      </c>
      <c r="I37" s="3" t="e">
        <f t="shared" si="160"/>
        <v>#DIV/0!</v>
      </c>
      <c r="J37" s="3" t="e">
        <f t="shared" si="160"/>
        <v>#DIV/0!</v>
      </c>
      <c r="K37" s="3" t="e">
        <f t="shared" si="160"/>
        <v>#DIV/0!</v>
      </c>
      <c r="L37" s="3" t="e">
        <f t="shared" si="160"/>
        <v>#DIV/0!</v>
      </c>
      <c r="M37" s="3" t="e">
        <f t="shared" si="160"/>
        <v>#DIV/0!</v>
      </c>
      <c r="N37" s="3" t="e">
        <f t="shared" si="160"/>
        <v>#DIV/0!</v>
      </c>
      <c r="O37" s="3" t="e">
        <f t="shared" si="160"/>
        <v>#DIV/0!</v>
      </c>
      <c r="P37" s="3" t="e">
        <f t="shared" ref="P37" si="162">(SUM(P18:P19,P24)/P33)*100</f>
        <v>#DIV/0!</v>
      </c>
      <c r="Q37" s="3" t="e">
        <f t="shared" si="160"/>
        <v>#DIV/0!</v>
      </c>
      <c r="R37" s="3" t="e">
        <f t="shared" si="160"/>
        <v>#DIV/0!</v>
      </c>
      <c r="S37" s="3" t="e">
        <f>(SUM(S18:S19,S24)/S33)*100</f>
        <v>#DIV/0!</v>
      </c>
      <c r="T37" s="3" t="e">
        <f t="shared" si="160"/>
        <v>#DIV/0!</v>
      </c>
      <c r="U37" s="2" t="e">
        <f t="shared" si="160"/>
        <v>#DIV/0!</v>
      </c>
      <c r="V37" s="3" t="e">
        <f t="shared" si="160"/>
        <v>#DIV/0!</v>
      </c>
      <c r="W37" s="3" t="e">
        <f t="shared" si="160"/>
        <v>#DIV/0!</v>
      </c>
      <c r="X37" s="3" t="e">
        <f t="shared" si="160"/>
        <v>#DIV/0!</v>
      </c>
      <c r="Y37" s="3" t="e">
        <f t="shared" si="160"/>
        <v>#DIV/0!</v>
      </c>
      <c r="Z37" s="3" t="e">
        <f t="shared" ref="Z37" si="163">(SUM(Z18:Z19,Z24)/Z33)*100</f>
        <v>#DIV/0!</v>
      </c>
      <c r="AA37" s="3" t="e">
        <f t="shared" si="160"/>
        <v>#DIV/0!</v>
      </c>
      <c r="AB37" s="3" t="e">
        <f t="shared" si="160"/>
        <v>#DIV/0!</v>
      </c>
      <c r="AC37" s="3" t="e">
        <f t="shared" si="160"/>
        <v>#DIV/0!</v>
      </c>
      <c r="AD37" s="3" t="e">
        <f t="shared" si="160"/>
        <v>#DIV/0!</v>
      </c>
      <c r="AE37" s="3" t="e">
        <f t="shared" si="160"/>
        <v>#DIV/0!</v>
      </c>
      <c r="AF37" s="3" t="e">
        <f t="shared" si="160"/>
        <v>#DIV/0!</v>
      </c>
      <c r="AG37" s="3" t="e">
        <f t="shared" si="160"/>
        <v>#DIV/0!</v>
      </c>
      <c r="AH37" s="3" t="e">
        <f t="shared" si="160"/>
        <v>#DIV/0!</v>
      </c>
      <c r="AI37" s="3" t="e">
        <f t="shared" si="160"/>
        <v>#DIV/0!</v>
      </c>
      <c r="AJ37" s="3" t="e">
        <f t="shared" si="160"/>
        <v>#DIV/0!</v>
      </c>
      <c r="AK37" s="3" t="e">
        <f t="shared" si="160"/>
        <v>#DIV/0!</v>
      </c>
      <c r="AL37" s="3" t="e">
        <f t="shared" si="160"/>
        <v>#DIV/0!</v>
      </c>
      <c r="AM37" s="3" t="e">
        <f t="shared" si="160"/>
        <v>#DIV/0!</v>
      </c>
      <c r="AN37" s="3" t="e">
        <f t="shared" ref="AN37:AO37" si="164">(SUM(AN18:AN19,AN24)/AN33)*100</f>
        <v>#DIV/0!</v>
      </c>
      <c r="AO37" s="3" t="e">
        <f t="shared" si="164"/>
        <v>#DIV/0!</v>
      </c>
      <c r="AP37" s="3" t="e">
        <f t="shared" si="160"/>
        <v>#DIV/0!</v>
      </c>
      <c r="AQ37" s="3" t="e">
        <f t="shared" si="160"/>
        <v>#DIV/0!</v>
      </c>
      <c r="AR37" s="3" t="e">
        <f t="shared" si="160"/>
        <v>#DIV/0!</v>
      </c>
      <c r="AS37" s="3" t="e">
        <f t="shared" si="160"/>
        <v>#DIV/0!</v>
      </c>
      <c r="AT37" s="3" t="e">
        <f t="shared" si="160"/>
        <v>#DIV/0!</v>
      </c>
      <c r="AU37" s="3" t="e">
        <f t="shared" si="160"/>
        <v>#DIV/0!</v>
      </c>
      <c r="AV37" s="3" t="e">
        <f t="shared" si="160"/>
        <v>#DIV/0!</v>
      </c>
      <c r="AW37" s="3" t="e">
        <f t="shared" si="160"/>
        <v>#DIV/0!</v>
      </c>
      <c r="AX37" s="3" t="e">
        <f t="shared" ref="AX37" si="165">(SUM(AX18:AX19,AX24)/AX33)*100</f>
        <v>#DIV/0!</v>
      </c>
      <c r="AY37" s="3" t="e">
        <f t="shared" si="160"/>
        <v>#DIV/0!</v>
      </c>
      <c r="AZ37" s="3" t="e">
        <f t="shared" si="160"/>
        <v>#DIV/0!</v>
      </c>
      <c r="BA37" s="3" t="e">
        <f t="shared" ref="BA37" si="166">(SUM(BA18:BA19,BA24)/BA33)*100</f>
        <v>#DIV/0!</v>
      </c>
      <c r="BB37" s="3" t="e">
        <f t="shared" si="160"/>
        <v>#DIV/0!</v>
      </c>
      <c r="BC37" s="3" t="e">
        <f t="shared" ref="BC37" si="167">(SUM(BC18:BC19,BC24)/BC33)*100</f>
        <v>#DIV/0!</v>
      </c>
      <c r="BD37" s="3" t="e">
        <f t="shared" ref="BD37" si="168">(SUM(BD18:BD19,BD24)/BD33)*100</f>
        <v>#DIV/0!</v>
      </c>
      <c r="BE37" s="3" t="e">
        <f t="shared" si="160"/>
        <v>#DIV/0!</v>
      </c>
      <c r="BF37" s="3" t="e">
        <f t="shared" si="160"/>
        <v>#DIV/0!</v>
      </c>
      <c r="BG37" s="3" t="e">
        <f t="shared" si="160"/>
        <v>#DIV/0!</v>
      </c>
      <c r="BH37" s="3" t="e">
        <f t="shared" si="160"/>
        <v>#DIV/0!</v>
      </c>
      <c r="BI37" s="3" t="e">
        <f t="shared" si="160"/>
        <v>#DIV/0!</v>
      </c>
      <c r="BJ37" s="3" t="e">
        <f t="shared" ref="BJ37" si="169">(SUM(BJ18:BJ19,BJ24)/BJ33)*100</f>
        <v>#DIV/0!</v>
      </c>
      <c r="BK37" s="3" t="e">
        <f t="shared" si="160"/>
        <v>#DIV/0!</v>
      </c>
      <c r="BL37" s="3" t="e">
        <f t="shared" si="160"/>
        <v>#DIV/0!</v>
      </c>
      <c r="BM37" s="3" t="e">
        <f t="shared" si="160"/>
        <v>#DIV/0!</v>
      </c>
      <c r="BN37" s="3" t="e">
        <f t="shared" si="160"/>
        <v>#DIV/0!</v>
      </c>
      <c r="BO37" s="3" t="e">
        <f t="shared" si="160"/>
        <v>#DIV/0!</v>
      </c>
      <c r="BP37" s="3" t="e">
        <f t="shared" si="160"/>
        <v>#DIV/0!</v>
      </c>
      <c r="BQ37" s="3" t="e">
        <f>(SUM(BQ18:BQ19,BQ24)/BQ33)*100</f>
        <v>#DIV/0!</v>
      </c>
      <c r="BR37" s="3" t="e">
        <f t="shared" si="160"/>
        <v>#DIV/0!</v>
      </c>
      <c r="BS37" s="3" t="e">
        <f t="shared" si="160"/>
        <v>#DIV/0!</v>
      </c>
      <c r="BT37" s="3" t="e">
        <f t="shared" si="160"/>
        <v>#DIV/0!</v>
      </c>
      <c r="BU37" s="3" t="e">
        <f t="shared" ref="BU37" si="170">(SUM(BU18:BU19,BU24)/BU33)*100</f>
        <v>#DIV/0!</v>
      </c>
      <c r="BV37" s="3" t="e">
        <f t="shared" si="160"/>
        <v>#DIV/0!</v>
      </c>
      <c r="BW37" s="3" t="e">
        <f t="shared" si="160"/>
        <v>#DIV/0!</v>
      </c>
      <c r="BX37" s="3" t="e">
        <f t="shared" ref="BX37:CH37" si="171">(SUM(BX18:BX19,BX24)/BX33)*100</f>
        <v>#DIV/0!</v>
      </c>
      <c r="BY37" s="3" t="e">
        <f t="shared" si="171"/>
        <v>#DIV/0!</v>
      </c>
      <c r="BZ37" s="3" t="e">
        <f t="shared" si="171"/>
        <v>#DIV/0!</v>
      </c>
      <c r="CA37" s="3" t="e">
        <f t="shared" si="171"/>
        <v>#DIV/0!</v>
      </c>
      <c r="CB37" s="3" t="e">
        <f t="shared" si="171"/>
        <v>#DIV/0!</v>
      </c>
      <c r="CC37" s="3" t="e">
        <f t="shared" si="171"/>
        <v>#DIV/0!</v>
      </c>
      <c r="CD37" s="3" t="e">
        <f t="shared" si="171"/>
        <v>#DIV/0!</v>
      </c>
      <c r="CE37" s="3" t="e">
        <f t="shared" ref="CE37" si="172">(SUM(CE18:CE19,CE24)/CE33)*100</f>
        <v>#DIV/0!</v>
      </c>
      <c r="CF37" s="3" t="e">
        <f t="shared" si="171"/>
        <v>#DIV/0!</v>
      </c>
      <c r="CG37" s="3" t="e">
        <f t="shared" si="171"/>
        <v>#DIV/0!</v>
      </c>
      <c r="CH37" s="3" t="e">
        <f t="shared" si="171"/>
        <v>#DIV/0!</v>
      </c>
      <c r="CI37" s="2"/>
    </row>
    <row r="38" spans="1:87" x14ac:dyDescent="0.2">
      <c r="A38" s="2" t="s">
        <v>57</v>
      </c>
      <c r="B38" s="10"/>
      <c r="C38" s="10" t="e">
        <f t="shared" ref="C38:BW38" si="173">(SUM(C5:C7,C11)/C14)*100</f>
        <v>#DIV/0!</v>
      </c>
      <c r="D38" s="10" t="e">
        <f t="shared" ref="D38" si="174">(SUM(D5:D7,D11)/D14)*100</f>
        <v>#DIV/0!</v>
      </c>
      <c r="E38" s="10" t="e">
        <f t="shared" si="173"/>
        <v>#DIV/0!</v>
      </c>
      <c r="F38" s="10" t="e">
        <f t="shared" si="173"/>
        <v>#DIV/0!</v>
      </c>
      <c r="G38" s="10" t="e">
        <f t="shared" si="173"/>
        <v>#DIV/0!</v>
      </c>
      <c r="H38" s="10" t="e">
        <f t="shared" si="173"/>
        <v>#DIV/0!</v>
      </c>
      <c r="I38" s="10" t="e">
        <f t="shared" si="173"/>
        <v>#DIV/0!</v>
      </c>
      <c r="J38" s="10" t="e">
        <f t="shared" si="173"/>
        <v>#DIV/0!</v>
      </c>
      <c r="K38" s="10" t="e">
        <f t="shared" si="173"/>
        <v>#DIV/0!</v>
      </c>
      <c r="L38" s="10" t="e">
        <f t="shared" si="173"/>
        <v>#DIV/0!</v>
      </c>
      <c r="M38" s="10" t="e">
        <f t="shared" si="173"/>
        <v>#DIV/0!</v>
      </c>
      <c r="N38" s="10" t="e">
        <f t="shared" si="173"/>
        <v>#DIV/0!</v>
      </c>
      <c r="O38" s="10" t="e">
        <f t="shared" si="173"/>
        <v>#DIV/0!</v>
      </c>
      <c r="P38" s="10" t="e">
        <f t="shared" ref="P38" si="175">(SUM(P5:P7,P11)/P14)*100</f>
        <v>#DIV/0!</v>
      </c>
      <c r="Q38" s="10" t="e">
        <f t="shared" si="173"/>
        <v>#DIV/0!</v>
      </c>
      <c r="R38" s="10" t="e">
        <f t="shared" si="173"/>
        <v>#DIV/0!</v>
      </c>
      <c r="S38" s="10" t="e">
        <f>(SUM(S5:S7,S11)/S14)*100</f>
        <v>#DIV/0!</v>
      </c>
      <c r="T38" s="10" t="e">
        <f t="shared" si="173"/>
        <v>#DIV/0!</v>
      </c>
      <c r="U38" s="2" t="e">
        <f t="shared" si="173"/>
        <v>#DIV/0!</v>
      </c>
      <c r="V38" s="10" t="e">
        <f t="shared" si="173"/>
        <v>#DIV/0!</v>
      </c>
      <c r="W38" s="10" t="e">
        <f t="shared" si="173"/>
        <v>#DIV/0!</v>
      </c>
      <c r="X38" s="10" t="e">
        <f t="shared" si="173"/>
        <v>#DIV/0!</v>
      </c>
      <c r="Y38" s="10" t="e">
        <f t="shared" si="173"/>
        <v>#DIV/0!</v>
      </c>
      <c r="Z38" s="10" t="e">
        <f t="shared" ref="Z38" si="176">(SUM(Z5:Z7,Z11)/Z14)*100</f>
        <v>#DIV/0!</v>
      </c>
      <c r="AA38" s="10" t="e">
        <f t="shared" si="173"/>
        <v>#DIV/0!</v>
      </c>
      <c r="AB38" s="10" t="e">
        <f t="shared" si="173"/>
        <v>#DIV/0!</v>
      </c>
      <c r="AC38" s="10" t="e">
        <f t="shared" si="173"/>
        <v>#DIV/0!</v>
      </c>
      <c r="AD38" s="10" t="e">
        <f t="shared" si="173"/>
        <v>#DIV/0!</v>
      </c>
      <c r="AE38" s="10" t="e">
        <f t="shared" si="173"/>
        <v>#DIV/0!</v>
      </c>
      <c r="AF38" s="10" t="e">
        <f t="shared" si="173"/>
        <v>#DIV/0!</v>
      </c>
      <c r="AG38" s="10" t="e">
        <f t="shared" si="173"/>
        <v>#DIV/0!</v>
      </c>
      <c r="AH38" s="10" t="e">
        <f t="shared" si="173"/>
        <v>#DIV/0!</v>
      </c>
      <c r="AI38" s="10" t="e">
        <f t="shared" si="173"/>
        <v>#DIV/0!</v>
      </c>
      <c r="AJ38" s="10" t="e">
        <f t="shared" si="173"/>
        <v>#DIV/0!</v>
      </c>
      <c r="AK38" s="10" t="e">
        <f t="shared" si="173"/>
        <v>#DIV/0!</v>
      </c>
      <c r="AL38" s="10" t="e">
        <f t="shared" si="173"/>
        <v>#DIV/0!</v>
      </c>
      <c r="AM38" s="10" t="e">
        <f t="shared" si="173"/>
        <v>#DIV/0!</v>
      </c>
      <c r="AN38" s="10" t="e">
        <f t="shared" ref="AN38:AO38" si="177">(SUM(AN5:AN7,AN11)/AN14)*100</f>
        <v>#DIV/0!</v>
      </c>
      <c r="AO38" s="10" t="e">
        <f t="shared" si="177"/>
        <v>#DIV/0!</v>
      </c>
      <c r="AP38" s="10" t="e">
        <f t="shared" si="173"/>
        <v>#DIV/0!</v>
      </c>
      <c r="AQ38" s="10" t="e">
        <f t="shared" si="173"/>
        <v>#DIV/0!</v>
      </c>
      <c r="AR38" s="10" t="e">
        <f t="shared" si="173"/>
        <v>#DIV/0!</v>
      </c>
      <c r="AS38" s="10" t="e">
        <f t="shared" si="173"/>
        <v>#DIV/0!</v>
      </c>
      <c r="AT38" s="10" t="e">
        <f t="shared" si="173"/>
        <v>#DIV/0!</v>
      </c>
      <c r="AU38" s="10" t="e">
        <f t="shared" si="173"/>
        <v>#DIV/0!</v>
      </c>
      <c r="AV38" s="10" t="e">
        <f t="shared" si="173"/>
        <v>#DIV/0!</v>
      </c>
      <c r="AW38" s="10" t="e">
        <f t="shared" si="173"/>
        <v>#DIV/0!</v>
      </c>
      <c r="AX38" s="10" t="e">
        <f t="shared" ref="AX38" si="178">(SUM(AX5:AX7,AX11)/AX14)*100</f>
        <v>#DIV/0!</v>
      </c>
      <c r="AY38" s="10" t="e">
        <f t="shared" si="173"/>
        <v>#DIV/0!</v>
      </c>
      <c r="AZ38" s="10" t="e">
        <f t="shared" si="173"/>
        <v>#DIV/0!</v>
      </c>
      <c r="BA38" s="10" t="e">
        <f t="shared" ref="BA38" si="179">(SUM(BA5:BA7,BA11)/BA14)*100</f>
        <v>#DIV/0!</v>
      </c>
      <c r="BB38" s="10" t="e">
        <f t="shared" si="173"/>
        <v>#DIV/0!</v>
      </c>
      <c r="BC38" s="10" t="e">
        <f t="shared" ref="BC38" si="180">(SUM(BC5:BC7,BC11)/BC14)*100</f>
        <v>#DIV/0!</v>
      </c>
      <c r="BD38" s="10" t="e">
        <f t="shared" ref="BD38" si="181">(SUM(BD5:BD7,BD11)/BD14)*100</f>
        <v>#DIV/0!</v>
      </c>
      <c r="BE38" s="10" t="e">
        <f t="shared" si="173"/>
        <v>#DIV/0!</v>
      </c>
      <c r="BF38" s="10" t="e">
        <f t="shared" si="173"/>
        <v>#DIV/0!</v>
      </c>
      <c r="BG38" s="10" t="e">
        <f t="shared" si="173"/>
        <v>#DIV/0!</v>
      </c>
      <c r="BH38" s="10" t="e">
        <f t="shared" si="173"/>
        <v>#DIV/0!</v>
      </c>
      <c r="BI38" s="10" t="e">
        <f t="shared" si="173"/>
        <v>#DIV/0!</v>
      </c>
      <c r="BJ38" s="10" t="e">
        <f t="shared" ref="BJ38" si="182">(SUM(BJ5:BJ7,BJ11)/BJ14)*100</f>
        <v>#DIV/0!</v>
      </c>
      <c r="BK38" s="10" t="e">
        <f t="shared" si="173"/>
        <v>#DIV/0!</v>
      </c>
      <c r="BL38" s="10" t="e">
        <f t="shared" si="173"/>
        <v>#DIV/0!</v>
      </c>
      <c r="BM38" s="10" t="e">
        <f t="shared" si="173"/>
        <v>#DIV/0!</v>
      </c>
      <c r="BN38" s="10" t="e">
        <f t="shared" si="173"/>
        <v>#DIV/0!</v>
      </c>
      <c r="BO38" s="10" t="e">
        <f t="shared" si="173"/>
        <v>#DIV/0!</v>
      </c>
      <c r="BP38" s="10" t="e">
        <f t="shared" si="173"/>
        <v>#DIV/0!</v>
      </c>
      <c r="BQ38" s="10" t="e">
        <f>(SUM(BQ5:BQ7,BQ11)/BQ14)*100</f>
        <v>#DIV/0!</v>
      </c>
      <c r="BR38" s="10" t="e">
        <f t="shared" si="173"/>
        <v>#DIV/0!</v>
      </c>
      <c r="BS38" s="10" t="e">
        <f t="shared" si="173"/>
        <v>#DIV/0!</v>
      </c>
      <c r="BT38" s="10" t="e">
        <f t="shared" si="173"/>
        <v>#DIV/0!</v>
      </c>
      <c r="BU38" s="10" t="e">
        <f t="shared" ref="BU38" si="183">(SUM(BU5:BU7,BU11)/BU14)*100</f>
        <v>#DIV/0!</v>
      </c>
      <c r="BV38" s="10" t="e">
        <f t="shared" si="173"/>
        <v>#DIV/0!</v>
      </c>
      <c r="BW38" s="10" t="e">
        <f t="shared" si="173"/>
        <v>#DIV/0!</v>
      </c>
      <c r="BX38" s="10" t="e">
        <f t="shared" ref="BX38:CH38" si="184">(SUM(BX5:BX7,BX11)/BX14)*100</f>
        <v>#DIV/0!</v>
      </c>
      <c r="BY38" s="10" t="e">
        <f t="shared" si="184"/>
        <v>#DIV/0!</v>
      </c>
      <c r="BZ38" s="10" t="e">
        <f t="shared" si="184"/>
        <v>#DIV/0!</v>
      </c>
      <c r="CA38" s="10" t="e">
        <f t="shared" si="184"/>
        <v>#DIV/0!</v>
      </c>
      <c r="CB38" s="10" t="e">
        <f t="shared" si="184"/>
        <v>#DIV/0!</v>
      </c>
      <c r="CC38" s="10" t="e">
        <f t="shared" si="184"/>
        <v>#DIV/0!</v>
      </c>
      <c r="CD38" s="10" t="e">
        <f t="shared" si="184"/>
        <v>#DIV/0!</v>
      </c>
      <c r="CE38" s="10" t="e">
        <f t="shared" ref="CE38" si="185">(SUM(CE5:CE7,CE11)/CE14)*100</f>
        <v>#DIV/0!</v>
      </c>
      <c r="CF38" s="10" t="e">
        <f t="shared" si="184"/>
        <v>#DIV/0!</v>
      </c>
      <c r="CG38" s="10" t="e">
        <f t="shared" si="184"/>
        <v>#DIV/0!</v>
      </c>
      <c r="CH38" s="10" t="e">
        <f t="shared" si="184"/>
        <v>#DIV/0!</v>
      </c>
      <c r="CI38" s="2"/>
    </row>
    <row r="39" spans="1:87" x14ac:dyDescent="0.2">
      <c r="A39" s="2" t="s">
        <v>56</v>
      </c>
      <c r="B39" s="10"/>
      <c r="C39" s="10" t="e">
        <f t="shared" ref="C39:BW39" si="186">(SUM(C18:C20,C24)/C27)*100</f>
        <v>#DIV/0!</v>
      </c>
      <c r="D39" s="10" t="e">
        <f t="shared" ref="D39" si="187">(SUM(D18:D20,D24)/D27)*100</f>
        <v>#DIV/0!</v>
      </c>
      <c r="E39" s="10" t="e">
        <f t="shared" si="186"/>
        <v>#DIV/0!</v>
      </c>
      <c r="F39" s="10" t="e">
        <f t="shared" si="186"/>
        <v>#DIV/0!</v>
      </c>
      <c r="G39" s="10" t="e">
        <f t="shared" si="186"/>
        <v>#DIV/0!</v>
      </c>
      <c r="H39" s="10" t="e">
        <f t="shared" si="186"/>
        <v>#DIV/0!</v>
      </c>
      <c r="I39" s="10" t="e">
        <f t="shared" si="186"/>
        <v>#DIV/0!</v>
      </c>
      <c r="J39" s="10" t="e">
        <f t="shared" si="186"/>
        <v>#DIV/0!</v>
      </c>
      <c r="K39" s="10" t="e">
        <f t="shared" si="186"/>
        <v>#DIV/0!</v>
      </c>
      <c r="L39" s="10" t="e">
        <f t="shared" si="186"/>
        <v>#DIV/0!</v>
      </c>
      <c r="M39" s="10" t="e">
        <f t="shared" si="186"/>
        <v>#DIV/0!</v>
      </c>
      <c r="N39" s="10" t="e">
        <f t="shared" si="186"/>
        <v>#DIV/0!</v>
      </c>
      <c r="O39" s="10" t="e">
        <f t="shared" si="186"/>
        <v>#DIV/0!</v>
      </c>
      <c r="P39" s="10" t="e">
        <f t="shared" ref="P39" si="188">(SUM(P18:P20,P24)/P27)*100</f>
        <v>#DIV/0!</v>
      </c>
      <c r="Q39" s="10" t="e">
        <f t="shared" si="186"/>
        <v>#DIV/0!</v>
      </c>
      <c r="R39" s="10" t="e">
        <f t="shared" si="186"/>
        <v>#DIV/0!</v>
      </c>
      <c r="S39" s="10" t="e">
        <f>(SUM(S18:S20,S24)/S27)*100</f>
        <v>#DIV/0!</v>
      </c>
      <c r="T39" s="10" t="e">
        <f t="shared" si="186"/>
        <v>#DIV/0!</v>
      </c>
      <c r="U39" s="2" t="e">
        <f t="shared" si="186"/>
        <v>#DIV/0!</v>
      </c>
      <c r="V39" s="10" t="e">
        <f t="shared" si="186"/>
        <v>#DIV/0!</v>
      </c>
      <c r="W39" s="10" t="e">
        <f t="shared" si="186"/>
        <v>#DIV/0!</v>
      </c>
      <c r="X39" s="10" t="e">
        <f t="shared" si="186"/>
        <v>#DIV/0!</v>
      </c>
      <c r="Y39" s="10" t="e">
        <f t="shared" si="186"/>
        <v>#DIV/0!</v>
      </c>
      <c r="Z39" s="10" t="e">
        <f t="shared" ref="Z39" si="189">(SUM(Z18:Z20,Z24)/Z27)*100</f>
        <v>#DIV/0!</v>
      </c>
      <c r="AA39" s="10" t="e">
        <f t="shared" si="186"/>
        <v>#DIV/0!</v>
      </c>
      <c r="AB39" s="10" t="e">
        <f t="shared" si="186"/>
        <v>#DIV/0!</v>
      </c>
      <c r="AC39" s="10" t="e">
        <f t="shared" si="186"/>
        <v>#DIV/0!</v>
      </c>
      <c r="AD39" s="10" t="e">
        <f t="shared" si="186"/>
        <v>#DIV/0!</v>
      </c>
      <c r="AE39" s="10" t="e">
        <f t="shared" si="186"/>
        <v>#DIV/0!</v>
      </c>
      <c r="AF39" s="10" t="e">
        <f t="shared" si="186"/>
        <v>#DIV/0!</v>
      </c>
      <c r="AG39" s="10" t="e">
        <f t="shared" si="186"/>
        <v>#DIV/0!</v>
      </c>
      <c r="AH39" s="10" t="e">
        <f t="shared" si="186"/>
        <v>#DIV/0!</v>
      </c>
      <c r="AI39" s="10" t="e">
        <f t="shared" si="186"/>
        <v>#DIV/0!</v>
      </c>
      <c r="AJ39" s="10" t="e">
        <f t="shared" si="186"/>
        <v>#DIV/0!</v>
      </c>
      <c r="AK39" s="10" t="e">
        <f t="shared" si="186"/>
        <v>#DIV/0!</v>
      </c>
      <c r="AL39" s="10" t="e">
        <f t="shared" si="186"/>
        <v>#DIV/0!</v>
      </c>
      <c r="AM39" s="10" t="e">
        <f t="shared" si="186"/>
        <v>#DIV/0!</v>
      </c>
      <c r="AN39" s="10" t="e">
        <f t="shared" ref="AN39:AO39" si="190">(SUM(AN18:AN20,AN24)/AN27)*100</f>
        <v>#DIV/0!</v>
      </c>
      <c r="AO39" s="10" t="e">
        <f t="shared" si="190"/>
        <v>#DIV/0!</v>
      </c>
      <c r="AP39" s="10" t="e">
        <f t="shared" si="186"/>
        <v>#DIV/0!</v>
      </c>
      <c r="AQ39" s="10" t="e">
        <f t="shared" si="186"/>
        <v>#DIV/0!</v>
      </c>
      <c r="AR39" s="10" t="e">
        <f t="shared" si="186"/>
        <v>#DIV/0!</v>
      </c>
      <c r="AS39" s="10" t="e">
        <f t="shared" si="186"/>
        <v>#DIV/0!</v>
      </c>
      <c r="AT39" s="10" t="e">
        <f t="shared" si="186"/>
        <v>#DIV/0!</v>
      </c>
      <c r="AU39" s="10" t="e">
        <f t="shared" si="186"/>
        <v>#DIV/0!</v>
      </c>
      <c r="AV39" s="10" t="e">
        <f t="shared" si="186"/>
        <v>#DIV/0!</v>
      </c>
      <c r="AW39" s="10" t="e">
        <f t="shared" si="186"/>
        <v>#DIV/0!</v>
      </c>
      <c r="AX39" s="10" t="e">
        <f t="shared" ref="AX39" si="191">(SUM(AX18:AX20,AX24)/AX27)*100</f>
        <v>#DIV/0!</v>
      </c>
      <c r="AY39" s="10" t="e">
        <f t="shared" si="186"/>
        <v>#DIV/0!</v>
      </c>
      <c r="AZ39" s="10" t="e">
        <f t="shared" si="186"/>
        <v>#DIV/0!</v>
      </c>
      <c r="BA39" s="10" t="e">
        <f t="shared" ref="BA39" si="192">(SUM(BA18:BA20,BA24)/BA27)*100</f>
        <v>#DIV/0!</v>
      </c>
      <c r="BB39" s="10" t="e">
        <f t="shared" si="186"/>
        <v>#DIV/0!</v>
      </c>
      <c r="BC39" s="10" t="e">
        <f t="shared" ref="BC39" si="193">(SUM(BC18:BC20,BC24)/BC27)*100</f>
        <v>#DIV/0!</v>
      </c>
      <c r="BD39" s="10" t="e">
        <f t="shared" ref="BD39" si="194">(SUM(BD18:BD20,BD24)/BD27)*100</f>
        <v>#DIV/0!</v>
      </c>
      <c r="BE39" s="10" t="e">
        <f t="shared" si="186"/>
        <v>#DIV/0!</v>
      </c>
      <c r="BF39" s="10" t="e">
        <f t="shared" si="186"/>
        <v>#DIV/0!</v>
      </c>
      <c r="BG39" s="10" t="e">
        <f t="shared" si="186"/>
        <v>#DIV/0!</v>
      </c>
      <c r="BH39" s="10" t="e">
        <f t="shared" si="186"/>
        <v>#DIV/0!</v>
      </c>
      <c r="BI39" s="10" t="e">
        <f t="shared" si="186"/>
        <v>#DIV/0!</v>
      </c>
      <c r="BJ39" s="10" t="e">
        <f t="shared" ref="BJ39" si="195">(SUM(BJ18:BJ20,BJ24)/BJ27)*100</f>
        <v>#DIV/0!</v>
      </c>
      <c r="BK39" s="10" t="e">
        <f t="shared" si="186"/>
        <v>#DIV/0!</v>
      </c>
      <c r="BL39" s="10" t="e">
        <f t="shared" si="186"/>
        <v>#DIV/0!</v>
      </c>
      <c r="BM39" s="10" t="e">
        <f t="shared" si="186"/>
        <v>#DIV/0!</v>
      </c>
      <c r="BN39" s="10" t="e">
        <f t="shared" si="186"/>
        <v>#DIV/0!</v>
      </c>
      <c r="BO39" s="10" t="e">
        <f t="shared" si="186"/>
        <v>#DIV/0!</v>
      </c>
      <c r="BP39" s="10" t="e">
        <f t="shared" si="186"/>
        <v>#DIV/0!</v>
      </c>
      <c r="BQ39" s="10" t="e">
        <f>(SUM(BQ18:BQ20,BQ24)/BQ27)*100</f>
        <v>#DIV/0!</v>
      </c>
      <c r="BR39" s="10" t="e">
        <f t="shared" si="186"/>
        <v>#DIV/0!</v>
      </c>
      <c r="BS39" s="10" t="e">
        <f t="shared" si="186"/>
        <v>#DIV/0!</v>
      </c>
      <c r="BT39" s="10" t="e">
        <f t="shared" si="186"/>
        <v>#DIV/0!</v>
      </c>
      <c r="BU39" s="10" t="e">
        <f t="shared" ref="BU39" si="196">(SUM(BU18:BU20,BU24)/BU27)*100</f>
        <v>#DIV/0!</v>
      </c>
      <c r="BV39" s="10" t="e">
        <f t="shared" si="186"/>
        <v>#DIV/0!</v>
      </c>
      <c r="BW39" s="10" t="e">
        <f t="shared" si="186"/>
        <v>#DIV/0!</v>
      </c>
      <c r="BX39" s="10" t="e">
        <f t="shared" ref="BX39:CH39" si="197">(SUM(BX18:BX20,BX24)/BX27)*100</f>
        <v>#DIV/0!</v>
      </c>
      <c r="BY39" s="10" t="e">
        <f t="shared" si="197"/>
        <v>#DIV/0!</v>
      </c>
      <c r="BZ39" s="10" t="e">
        <f t="shared" si="197"/>
        <v>#DIV/0!</v>
      </c>
      <c r="CA39" s="10" t="e">
        <f t="shared" si="197"/>
        <v>#DIV/0!</v>
      </c>
      <c r="CB39" s="10" t="e">
        <f t="shared" si="197"/>
        <v>#DIV/0!</v>
      </c>
      <c r="CC39" s="10" t="e">
        <f t="shared" si="197"/>
        <v>#DIV/0!</v>
      </c>
      <c r="CD39" s="10" t="e">
        <f t="shared" si="197"/>
        <v>#DIV/0!</v>
      </c>
      <c r="CE39" s="10" t="e">
        <f t="shared" ref="CE39" si="198">(SUM(CE18:CE20,CE24)/CE27)*100</f>
        <v>#DIV/0!</v>
      </c>
      <c r="CF39" s="10" t="e">
        <f t="shared" si="197"/>
        <v>#DIV/0!</v>
      </c>
      <c r="CG39" s="10" t="e">
        <f t="shared" si="197"/>
        <v>#DIV/0!</v>
      </c>
      <c r="CH39" s="10" t="e">
        <f t="shared" si="197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132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1">
        <f>[1]Jan!$T$2</f>
        <v>0</v>
      </c>
      <c r="D5" s="1"/>
      <c r="E5" s="1">
        <f>[2]Jan!$Z$2</f>
        <v>0</v>
      </c>
      <c r="F5" s="1">
        <f>[3]Jan!$R$2</f>
        <v>0</v>
      </c>
      <c r="G5" s="1">
        <f>[1]Jan!$W$2</f>
        <v>0</v>
      </c>
      <c r="H5" s="1"/>
      <c r="I5" s="1">
        <f>[4]Jan!$N$2</f>
        <v>0</v>
      </c>
      <c r="J5" s="1">
        <f>[2]Jan!$AB$2</f>
        <v>0</v>
      </c>
      <c r="K5" s="1">
        <f>[5]Jan!$X$2</f>
        <v>0</v>
      </c>
      <c r="L5" s="1">
        <f>[3]Jan!$Z$2</f>
        <v>0</v>
      </c>
      <c r="M5" s="2">
        <f>[5]Jan!$R$2</f>
        <v>0</v>
      </c>
      <c r="N5" s="1">
        <f>[3]Jan!$U$2</f>
        <v>0</v>
      </c>
      <c r="O5" s="1">
        <f>[1]Jan!$Q$2</f>
        <v>0</v>
      </c>
      <c r="P5" s="1"/>
      <c r="Q5" s="2">
        <f>[3]Jan!$V$2</f>
        <v>0</v>
      </c>
      <c r="R5" s="2">
        <f>[6]Jan!$O$2</f>
        <v>0</v>
      </c>
      <c r="S5" s="1">
        <f>[3]Jan!$S$2</f>
        <v>0</v>
      </c>
      <c r="T5" s="2">
        <f>[5]Jan!$S$2</f>
        <v>0</v>
      </c>
      <c r="U5" s="2"/>
      <c r="V5" s="2">
        <f>[1]Jan!$S$2</f>
        <v>0</v>
      </c>
      <c r="W5" s="2">
        <f>[5]Jan!$T$2</f>
        <v>0</v>
      </c>
      <c r="X5" s="2">
        <f>[6]Jan!$P$2</f>
        <v>0</v>
      </c>
      <c r="Y5" s="2">
        <f>[2]Jan!$Y$2</f>
        <v>0</v>
      </c>
      <c r="Z5" s="2">
        <f>[2]Jan!$AC$2</f>
        <v>0</v>
      </c>
      <c r="AA5" s="2">
        <f>[5]Jan!$U$2</f>
        <v>0</v>
      </c>
      <c r="AB5" s="2">
        <f>[4]Jan!$O$2</f>
        <v>0</v>
      </c>
      <c r="AC5" s="2">
        <f>[5]Jan!$V$2</f>
        <v>0</v>
      </c>
      <c r="AD5" s="2">
        <f>[5]Jan!$Y$2</f>
        <v>0</v>
      </c>
      <c r="AE5" s="2">
        <f>[5]Jan!$W$2</f>
        <v>0</v>
      </c>
      <c r="AF5" s="2">
        <f>[2]Jan!$AE$2</f>
        <v>0</v>
      </c>
      <c r="AG5" s="2">
        <f>[2]Jan!$AH$2</f>
        <v>0</v>
      </c>
      <c r="AH5" s="2">
        <f>[2]Jan!$AF$2</f>
        <v>0</v>
      </c>
      <c r="AI5" s="2">
        <f>[2]Jan!$AI$2</f>
        <v>0</v>
      </c>
      <c r="AJ5" s="2">
        <f>[2]Jan!$AG$2</f>
        <v>0</v>
      </c>
      <c r="AK5" s="2">
        <f>[2]Jan!$AA$2</f>
        <v>0</v>
      </c>
      <c r="AL5" s="2">
        <f>[6]Jan!$R$2</f>
        <v>0</v>
      </c>
      <c r="AM5" s="2">
        <f>[5]Jan!$Q$2</f>
        <v>0</v>
      </c>
      <c r="AN5" s="2"/>
      <c r="AO5" s="2"/>
      <c r="AP5" s="2"/>
      <c r="AQ5" s="2">
        <f>[3]Jan!$W$2</f>
        <v>0</v>
      </c>
      <c r="AR5" s="2">
        <f>[4]Jan!$P$2</f>
        <v>0</v>
      </c>
      <c r="AS5" s="2">
        <f>[3]Jan!$Y$2</f>
        <v>0</v>
      </c>
      <c r="AT5" s="2">
        <f>[8]Jan!$S$2</f>
        <v>0</v>
      </c>
      <c r="AU5" s="2">
        <f>[1]Jan!$Z$2</f>
        <v>0</v>
      </c>
      <c r="AV5" s="2">
        <f>[2]Jan!$AD$2</f>
        <v>0</v>
      </c>
      <c r="AW5" s="2">
        <f>[1]Jan!$V$2</f>
        <v>0</v>
      </c>
      <c r="AX5" s="2">
        <f>[2]Jan!$AK$2</f>
        <v>0</v>
      </c>
      <c r="AY5" s="2">
        <f>[2]Jan!$AJ$2</f>
        <v>0</v>
      </c>
      <c r="AZ5" s="2">
        <f>[2]Jan!$AO$2</f>
        <v>0</v>
      </c>
      <c r="BA5" s="2">
        <f>[3]Jan!$Q$2</f>
        <v>0</v>
      </c>
      <c r="BB5" s="2">
        <f>[3]Jan!$X$2</f>
        <v>0</v>
      </c>
      <c r="BC5" s="2"/>
      <c r="BD5" s="2">
        <f>[2]Jan!$AL$2</f>
        <v>0</v>
      </c>
      <c r="BE5" s="2">
        <f>[2]Jan!$AM$2</f>
        <v>0</v>
      </c>
      <c r="BF5" s="2">
        <f>[2]Jan!$AN$2</f>
        <v>0</v>
      </c>
      <c r="BG5" s="2"/>
      <c r="BH5" s="2"/>
      <c r="BI5" s="2">
        <f>[3]Jan!$T$2</f>
        <v>0</v>
      </c>
      <c r="BJ5" s="2"/>
      <c r="BK5" s="2"/>
      <c r="BL5" s="2">
        <f>[6]Jan!$N$2</f>
        <v>0</v>
      </c>
      <c r="BM5" s="2"/>
      <c r="BN5" s="2">
        <f>[6]Jan!$S$2</f>
        <v>0</v>
      </c>
      <c r="BO5" s="2">
        <f>[6]Jan!$Q$2</f>
        <v>0</v>
      </c>
      <c r="BP5" s="2">
        <f>[1]Jan!$X$2</f>
        <v>0</v>
      </c>
      <c r="BQ5" s="2">
        <f>[1]Jan!$U$2</f>
        <v>0</v>
      </c>
      <c r="BR5" s="2">
        <f>[4]Jan!$Q$2</f>
        <v>0</v>
      </c>
      <c r="BS5" s="2">
        <f>[6]Jan!$T$2</f>
        <v>0</v>
      </c>
      <c r="BT5" s="2">
        <f>[1]Jan!$Y$2</f>
        <v>0</v>
      </c>
      <c r="BU5" s="2"/>
      <c r="BV5" s="1">
        <f>[1]Jan!$R$2</f>
        <v>0</v>
      </c>
      <c r="BW5" s="2">
        <f>[8]Jan!$N$2</f>
        <v>0</v>
      </c>
      <c r="BX5" s="2">
        <f>[8]Jan!$O$2</f>
        <v>0</v>
      </c>
      <c r="BY5" s="2">
        <f>[8]Jan!$P$2</f>
        <v>0</v>
      </c>
      <c r="BZ5" s="2">
        <f>[8]Jan!$Q$2</f>
        <v>0</v>
      </c>
      <c r="CA5" s="2">
        <f>[8]Jan!$R$2</f>
        <v>0</v>
      </c>
      <c r="CB5" s="2">
        <f>[8]Jan!$T$2</f>
        <v>0</v>
      </c>
      <c r="CC5" s="2"/>
      <c r="CD5" s="2">
        <f>[5]Jan!$Z$2</f>
        <v>0</v>
      </c>
      <c r="CE5" s="2"/>
      <c r="CF5" s="2">
        <f>[4]Jan!$M$2</f>
        <v>0</v>
      </c>
      <c r="CG5" s="2">
        <f>[2]Jan!$AP$2</f>
        <v>0</v>
      </c>
      <c r="CH5" s="2">
        <f>[4]Jan!$R$2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1">
        <f>[1]Jan!$H$2</f>
        <v>0</v>
      </c>
      <c r="D6" s="1">
        <f>[9]Jan!$E$1</f>
        <v>0</v>
      </c>
      <c r="E6" s="2">
        <f>[2]Jan!$F$2</f>
        <v>0</v>
      </c>
      <c r="F6" s="2">
        <f>[3]Jan!$F$2</f>
        <v>0</v>
      </c>
      <c r="G6" s="1">
        <f>[1]Jan!$K$2</f>
        <v>0</v>
      </c>
      <c r="H6" s="1">
        <f>[10]Jan!$E$2</f>
        <v>0</v>
      </c>
      <c r="I6" s="1">
        <f>[4]Jan!$F$2</f>
        <v>0</v>
      </c>
      <c r="J6" s="1">
        <f>[2]Jan!$H$2</f>
        <v>0</v>
      </c>
      <c r="K6" s="1">
        <f>[5]Jan!$L$2</f>
        <v>0</v>
      </c>
      <c r="L6" s="1">
        <f>[3]Jan!$N$2</f>
        <v>0</v>
      </c>
      <c r="M6" s="2">
        <f>[5]Jan!$F$2</f>
        <v>0</v>
      </c>
      <c r="N6" s="1">
        <f>[3]Jan!$I$2</f>
        <v>0</v>
      </c>
      <c r="O6" s="1">
        <f>[1]Jan!$E$2</f>
        <v>0</v>
      </c>
      <c r="P6" s="1">
        <f>[11]Jan!$E$1</f>
        <v>0</v>
      </c>
      <c r="Q6" s="2">
        <f>[3]Jan!$J$2</f>
        <v>0</v>
      </c>
      <c r="R6" s="2">
        <f>[6]Jan!$F$2</f>
        <v>0</v>
      </c>
      <c r="S6" s="1">
        <f>[3]Jan!$G$2</f>
        <v>0</v>
      </c>
      <c r="T6" s="2">
        <f>[5]Jan!$G$2</f>
        <v>0</v>
      </c>
      <c r="U6" s="2">
        <f>[12]Jan!$E$2</f>
        <v>0</v>
      </c>
      <c r="V6" s="2">
        <f>[1]Jan!$G$2</f>
        <v>0</v>
      </c>
      <c r="W6" s="2">
        <f>[5]Jan!$H$2</f>
        <v>0</v>
      </c>
      <c r="X6" s="2">
        <f>[6]Jan!$G$2</f>
        <v>0</v>
      </c>
      <c r="Y6" s="2">
        <f>[2]Jan!$F$2</f>
        <v>0</v>
      </c>
      <c r="Z6" s="2">
        <f>[2]Jan!$I$2</f>
        <v>0</v>
      </c>
      <c r="AA6" s="2">
        <f>[5]Jan!$I$2</f>
        <v>0</v>
      </c>
      <c r="AB6" s="2">
        <f>[4]Jan!$G$2</f>
        <v>0</v>
      </c>
      <c r="AC6" s="2">
        <f>[5]Jan!$J$2</f>
        <v>0</v>
      </c>
      <c r="AD6" s="2">
        <f>[5]Jan!$M$2</f>
        <v>0</v>
      </c>
      <c r="AE6" s="2">
        <f>[5]Jan!$K$2</f>
        <v>0</v>
      </c>
      <c r="AF6" s="2">
        <f>[2]Jan!$K$2</f>
        <v>0</v>
      </c>
      <c r="AG6" s="2">
        <f>[2]Jan!$N$2</f>
        <v>0</v>
      </c>
      <c r="AH6" s="2">
        <f>[2]Jan!$L$2</f>
        <v>0</v>
      </c>
      <c r="AI6" s="2">
        <f>[2]Jan!$O$2</f>
        <v>0</v>
      </c>
      <c r="AJ6" s="2">
        <f>[2]Jan!$M$2</f>
        <v>0</v>
      </c>
      <c r="AK6" s="2">
        <f>[2]Jan!$G$2</f>
        <v>0</v>
      </c>
      <c r="AL6" s="2">
        <f>[6]Jan!$I$2</f>
        <v>0</v>
      </c>
      <c r="AM6" s="2">
        <f>[5]Jan!$E$2</f>
        <v>0</v>
      </c>
      <c r="AN6" s="2">
        <f>[12]Jan!$G$2</f>
        <v>0</v>
      </c>
      <c r="AO6" s="2">
        <f>[12]Jan!$H$2</f>
        <v>0</v>
      </c>
      <c r="AP6" s="2">
        <f>[13]Jan!$E$1</f>
        <v>0</v>
      </c>
      <c r="AQ6" s="2">
        <f>[3]Jan!$K$2</f>
        <v>0</v>
      </c>
      <c r="AR6" s="2">
        <f>[4]Jan!$H$2</f>
        <v>0</v>
      </c>
      <c r="AS6" s="2">
        <f>[3]Jan!$M$2</f>
        <v>0</v>
      </c>
      <c r="AT6" s="2">
        <f>[8]Jan!$J$2</f>
        <v>0</v>
      </c>
      <c r="AU6" s="2">
        <f>[1]Jan!$N$2</f>
        <v>0</v>
      </c>
      <c r="AV6" s="2">
        <f>[2]Jan!$J$2</f>
        <v>0</v>
      </c>
      <c r="AW6" s="2">
        <f>[1]Jan!$J$2</f>
        <v>0</v>
      </c>
      <c r="AX6" s="2">
        <f>[2]Jan!$Q$2</f>
        <v>0</v>
      </c>
      <c r="AY6" s="2">
        <f>[2]Jan!$P$2</f>
        <v>0</v>
      </c>
      <c r="AZ6" s="2">
        <f>[2]Jan!$U$2</f>
        <v>0</v>
      </c>
      <c r="BA6" s="2">
        <f>[3]Jan!$E$2</f>
        <v>0</v>
      </c>
      <c r="BB6" s="2">
        <f>[3]Jan!$L$2</f>
        <v>0</v>
      </c>
      <c r="BC6" s="2">
        <f>[14]Jan!$E$1</f>
        <v>0</v>
      </c>
      <c r="BD6" s="2">
        <f>[2]Jan!$R$2</f>
        <v>0</v>
      </c>
      <c r="BE6" s="2">
        <f>[2]Jan!$S$2</f>
        <v>0</v>
      </c>
      <c r="BF6" s="2">
        <f>[2]Jan!$T$2</f>
        <v>0</v>
      </c>
      <c r="BG6" s="2">
        <f>[15]Jan!$E$1</f>
        <v>0</v>
      </c>
      <c r="BH6" s="2">
        <f>[16]Jan!$E$1</f>
        <v>0</v>
      </c>
      <c r="BI6" s="2">
        <f>[3]Jan!$H$2</f>
        <v>0</v>
      </c>
      <c r="BJ6" s="2">
        <f>[17]Jan!$E$1</f>
        <v>0</v>
      </c>
      <c r="BK6" s="2">
        <f>[10]Jan!$F$2</f>
        <v>0</v>
      </c>
      <c r="BL6" s="2">
        <f>[6]Jan!$E$2</f>
        <v>0</v>
      </c>
      <c r="BM6" s="2">
        <f>[12]Jan!$F$2</f>
        <v>0</v>
      </c>
      <c r="BN6" s="2">
        <f>[6]Jan!$J$2</f>
        <v>0</v>
      </c>
      <c r="BO6" s="2">
        <f>[6]Jan!$H$2</f>
        <v>0</v>
      </c>
      <c r="BP6" s="2">
        <f>[1]Jan!$L$2</f>
        <v>0</v>
      </c>
      <c r="BQ6" s="2">
        <f>[1]Jan!$I$2</f>
        <v>0</v>
      </c>
      <c r="BR6" s="2">
        <f>[4]Jan!$I$2</f>
        <v>0</v>
      </c>
      <c r="BS6" s="2">
        <f>[6]Jan!$K$2</f>
        <v>0</v>
      </c>
      <c r="BT6" s="2">
        <f>[1]Jan!$M$2</f>
        <v>0</v>
      </c>
      <c r="BU6" s="2">
        <f>[18]Jan!$E$1</f>
        <v>0</v>
      </c>
      <c r="BV6" s="1">
        <f>[1]Jan!$F$2</f>
        <v>0</v>
      </c>
      <c r="BW6" s="2">
        <f>[8]Jan!$E$2</f>
        <v>0</v>
      </c>
      <c r="BX6" s="2">
        <f>[8]Jan!$F$2</f>
        <v>0</v>
      </c>
      <c r="BY6" s="2">
        <f>[8]Jan!$G$2</f>
        <v>0</v>
      </c>
      <c r="BZ6" s="2">
        <f>[8]Jan!$H$2</f>
        <v>0</v>
      </c>
      <c r="CA6" s="2">
        <f>[8]Jan!$I$2</f>
        <v>0</v>
      </c>
      <c r="CB6" s="2">
        <f>[8]Jan!$K$2</f>
        <v>0</v>
      </c>
      <c r="CC6" s="2">
        <f>[19]Jan!$E$1</f>
        <v>0</v>
      </c>
      <c r="CD6" s="2">
        <f>[5]Jan!$N$2</f>
        <v>0</v>
      </c>
      <c r="CE6" s="2">
        <f>[20]Jan!$E$1</f>
        <v>0</v>
      </c>
      <c r="CF6" s="2">
        <f>[4]Jan!$E$2</f>
        <v>0</v>
      </c>
      <c r="CG6" s="2">
        <f>[2]Jan!$V$2</f>
        <v>0</v>
      </c>
      <c r="CH6" s="2">
        <f>[4]Jan!$J$2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[21]Jan!$B$13</f>
        <v>0</v>
      </c>
      <c r="D7" s="2">
        <f>[22]Jan!$B$13</f>
        <v>0</v>
      </c>
      <c r="E7" s="2">
        <f>[23]Jan!$B$13</f>
        <v>0</v>
      </c>
      <c r="F7" s="2">
        <f>[24]Jan!$B$13</f>
        <v>0</v>
      </c>
      <c r="G7" s="1">
        <f>[25]Jan!$B$13</f>
        <v>0</v>
      </c>
      <c r="H7" s="1">
        <f>[26]Jan!$B$13</f>
        <v>0</v>
      </c>
      <c r="I7" s="1">
        <f>[27]Jan!$B$13</f>
        <v>0</v>
      </c>
      <c r="J7" s="1">
        <f>[28]Jan!$B$13</f>
        <v>0</v>
      </c>
      <c r="K7" s="1">
        <f>[29]Jan!$B$13</f>
        <v>0</v>
      </c>
      <c r="L7" s="1">
        <f>[30]Jan!$B$13</f>
        <v>0</v>
      </c>
      <c r="M7" s="2">
        <f>[31]Jan!$B$13</f>
        <v>0</v>
      </c>
      <c r="N7" s="2">
        <f>[32]Jan!$B$13</f>
        <v>0</v>
      </c>
      <c r="O7" s="2">
        <f>[33]Jan!$B$13</f>
        <v>0</v>
      </c>
      <c r="P7" s="2">
        <f>[34]Jan!$B$13</f>
        <v>0</v>
      </c>
      <c r="Q7" s="2">
        <f>[35]Jan!$B$13</f>
        <v>0</v>
      </c>
      <c r="R7" s="2">
        <f>[36]Jan!$B$13</f>
        <v>0</v>
      </c>
      <c r="S7" s="1">
        <f>[37]Jan!$B$13</f>
        <v>0</v>
      </c>
      <c r="T7" s="2">
        <f>[38]Jan!$B$13</f>
        <v>0</v>
      </c>
      <c r="U7" s="2">
        <f>[39]Jan!$B$13</f>
        <v>0</v>
      </c>
      <c r="V7" s="2">
        <f>[40]Jan!$B$13</f>
        <v>0</v>
      </c>
      <c r="W7" s="2">
        <f>[41]Jan!$B$13</f>
        <v>0</v>
      </c>
      <c r="X7" s="2">
        <f>[42]Jan!$B$13</f>
        <v>0</v>
      </c>
      <c r="Y7" s="2">
        <f>[43]Jan!$B$13</f>
        <v>0</v>
      </c>
      <c r="Z7" s="2">
        <f>[44]Jan!$B$13</f>
        <v>0</v>
      </c>
      <c r="AA7" s="2">
        <f>[45]Jan!$B$13</f>
        <v>0</v>
      </c>
      <c r="AB7" s="2">
        <f>[46]Jan!$B$13</f>
        <v>0</v>
      </c>
      <c r="AC7" s="2">
        <f>[47]Jan!$B$13</f>
        <v>0</v>
      </c>
      <c r="AD7" s="2">
        <f>[48]Jan!$B$13</f>
        <v>0</v>
      </c>
      <c r="AE7" s="2">
        <f>[49]Jan!$B$13</f>
        <v>0</v>
      </c>
      <c r="AF7" s="2">
        <f>[50]Jan!$B$13</f>
        <v>0</v>
      </c>
      <c r="AG7" s="2">
        <f>[51]Jan!$B$13</f>
        <v>0</v>
      </c>
      <c r="AH7" s="2">
        <f>[52]Jan!$B$13</f>
        <v>0</v>
      </c>
      <c r="AI7" s="2">
        <f>[53]Jan!$B$13</f>
        <v>0</v>
      </c>
      <c r="AJ7" s="2">
        <f>[54]Jan!$B$13</f>
        <v>0</v>
      </c>
      <c r="AK7" s="2">
        <f>[55]Jan!$B$13</f>
        <v>0</v>
      </c>
      <c r="AL7" s="2">
        <f>[56]Jan!$B$13</f>
        <v>0</v>
      </c>
      <c r="AM7" s="2">
        <f>[57]Jan!$B$13</f>
        <v>0</v>
      </c>
      <c r="AN7" s="2">
        <f>[58]Jan!$B$13</f>
        <v>0</v>
      </c>
      <c r="AO7" s="2">
        <f>[59]Jan!$B$13</f>
        <v>0</v>
      </c>
      <c r="AP7" s="2">
        <f>[60]Jan!$B$13</f>
        <v>0</v>
      </c>
      <c r="AQ7" s="2">
        <f>[61]Jan!$B$13</f>
        <v>0</v>
      </c>
      <c r="AR7" s="2">
        <f>[62]Jan!$B$13</f>
        <v>0</v>
      </c>
      <c r="AS7" s="2">
        <f>[63]Jan!$B$13</f>
        <v>0</v>
      </c>
      <c r="AT7" s="2">
        <f>[64]Jan!$B$13</f>
        <v>0</v>
      </c>
      <c r="AU7" s="2">
        <f>[65]Jan!$B$13</f>
        <v>0</v>
      </c>
      <c r="AV7" s="2">
        <f>[66]Jan!$B$13</f>
        <v>0</v>
      </c>
      <c r="AW7" s="2">
        <f>[67]Jan!$B$13</f>
        <v>0</v>
      </c>
      <c r="AX7" s="2">
        <f>[68]Jan!$B$13</f>
        <v>0</v>
      </c>
      <c r="AY7" s="2">
        <f>[69]Jan!$B$13</f>
        <v>0</v>
      </c>
      <c r="AZ7" s="2">
        <f>[70]Jan!$B$13</f>
        <v>0</v>
      </c>
      <c r="BA7" s="2">
        <f>[71]Jan!$B$13</f>
        <v>0</v>
      </c>
      <c r="BB7" s="2">
        <f>[72]Jan!$B$13</f>
        <v>0</v>
      </c>
      <c r="BC7" s="2">
        <f>[73]Jan!$B$13</f>
        <v>0</v>
      </c>
      <c r="BD7" s="2">
        <f>[74]Jan!$B$13</f>
        <v>0</v>
      </c>
      <c r="BE7" s="2">
        <f>[75]Jan!$B$13</f>
        <v>0</v>
      </c>
      <c r="BF7" s="2">
        <f>[76]Jan!$B$13</f>
        <v>0</v>
      </c>
      <c r="BG7" s="2">
        <f>[77]Jan!$B$13</f>
        <v>0</v>
      </c>
      <c r="BH7" s="2">
        <f>[78]Jan!$B$13</f>
        <v>0</v>
      </c>
      <c r="BI7" s="2">
        <f>[79]Jan!$B$13</f>
        <v>0</v>
      </c>
      <c r="BJ7" s="2">
        <f>[80]Jan!$B$13</f>
        <v>0</v>
      </c>
      <c r="BK7" s="2">
        <f>[81]Jan!$B$13</f>
        <v>0</v>
      </c>
      <c r="BL7" s="2">
        <f>[82]Jan!$B$13</f>
        <v>0</v>
      </c>
      <c r="BM7" s="2">
        <f>[83]Jan!$B$13</f>
        <v>0</v>
      </c>
      <c r="BN7" s="2">
        <f>[84]Jan!$B$13</f>
        <v>0</v>
      </c>
      <c r="BO7" s="2">
        <f>[85]Jan!$B$13</f>
        <v>0</v>
      </c>
      <c r="BP7" s="2">
        <f>[86]Jan!$B$13</f>
        <v>0</v>
      </c>
      <c r="BQ7" s="2">
        <f>[87]Jan!$B$13</f>
        <v>0</v>
      </c>
      <c r="BR7" s="2">
        <f>[88]Jan!$B$13</f>
        <v>0</v>
      </c>
      <c r="BS7" s="2">
        <f>[89]Jan!$B$13</f>
        <v>0</v>
      </c>
      <c r="BT7" s="2">
        <f>[90]Jan!$B$13</f>
        <v>0</v>
      </c>
      <c r="BU7" s="2">
        <f>[91]Jan!$B$13</f>
        <v>0</v>
      </c>
      <c r="BV7" s="1">
        <f>[92]Jan!$B$13</f>
        <v>0</v>
      </c>
      <c r="BW7" s="2">
        <f>[93]Jan!$B$13</f>
        <v>0</v>
      </c>
      <c r="BX7" s="2">
        <f>[94]Jan!$B$13</f>
        <v>0</v>
      </c>
      <c r="BY7" s="2">
        <f>[95]Jan!$B$13</f>
        <v>0</v>
      </c>
      <c r="BZ7" s="2">
        <f>[96]Jan!$B$13</f>
        <v>0</v>
      </c>
      <c r="CA7" s="2">
        <f>[97]Jan!$B$13</f>
        <v>0</v>
      </c>
      <c r="CB7" s="2">
        <f>[98]Jan!$B$13</f>
        <v>0</v>
      </c>
      <c r="CC7" s="2">
        <f>[99]Jan!$B$13</f>
        <v>0</v>
      </c>
      <c r="CD7" s="2">
        <f>[100]Jan!$B$13</f>
        <v>0</v>
      </c>
      <c r="CE7" s="2">
        <f>[101]Jan!$B$13</f>
        <v>0</v>
      </c>
      <c r="CF7" s="2">
        <f>[102]Jan!$B$13</f>
        <v>0</v>
      </c>
      <c r="CG7" s="2">
        <f>[103]Jan!$B$13</f>
        <v>0</v>
      </c>
      <c r="CH7" s="2">
        <f>[104]Jan!$B$13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[21]Jan!$B$14</f>
        <v>0</v>
      </c>
      <c r="D8" s="2">
        <f>[22]Jan!$B$14</f>
        <v>0</v>
      </c>
      <c r="E8" s="1">
        <f>[23]Jan!$B$14</f>
        <v>0</v>
      </c>
      <c r="F8" s="1">
        <f>[24]Jan!$B$14</f>
        <v>0</v>
      </c>
      <c r="G8" s="1">
        <f>[25]Jan!$B$14</f>
        <v>0</v>
      </c>
      <c r="H8" s="1">
        <f>[26]Jan!$B$14</f>
        <v>0</v>
      </c>
      <c r="I8" s="1">
        <f>[27]Jan!$B$14</f>
        <v>0</v>
      </c>
      <c r="J8" s="1">
        <f>[28]Jan!$B$14</f>
        <v>0</v>
      </c>
      <c r="K8" s="1">
        <f>[29]Jan!$B$14</f>
        <v>0</v>
      </c>
      <c r="L8" s="1">
        <f>[30]Jan!$B$14</f>
        <v>0</v>
      </c>
      <c r="M8" s="2">
        <f>[31]Jan!$B$14</f>
        <v>0</v>
      </c>
      <c r="N8" s="2">
        <f>[32]Jan!$B$14</f>
        <v>0</v>
      </c>
      <c r="O8" s="2">
        <f>[33]Jan!$B$14</f>
        <v>0</v>
      </c>
      <c r="P8" s="2">
        <f>[34]Jan!$B$14</f>
        <v>0</v>
      </c>
      <c r="Q8" s="2">
        <f>[35]Jan!$B$14</f>
        <v>0</v>
      </c>
      <c r="R8" s="2">
        <f>[36]Jan!$B$14</f>
        <v>0</v>
      </c>
      <c r="S8" s="1">
        <f>[37]Jan!$B$14</f>
        <v>0</v>
      </c>
      <c r="T8" s="2">
        <f>[38]Jan!$B$14</f>
        <v>0</v>
      </c>
      <c r="U8" s="2">
        <f>[39]Jan!$B$14</f>
        <v>0</v>
      </c>
      <c r="V8" s="2">
        <f>[40]Jan!$B$14</f>
        <v>0</v>
      </c>
      <c r="W8" s="2">
        <f>[41]Jan!$B$14</f>
        <v>0</v>
      </c>
      <c r="X8" s="2">
        <f>[42]Jan!$B$14</f>
        <v>0</v>
      </c>
      <c r="Y8" s="2">
        <f>[43]Jan!$B$14</f>
        <v>0</v>
      </c>
      <c r="Z8" s="2">
        <f>[44]Jan!$B$14</f>
        <v>0</v>
      </c>
      <c r="AA8" s="2">
        <f>[45]Jan!$B$14</f>
        <v>0</v>
      </c>
      <c r="AB8" s="2">
        <f>[46]Jan!$B$14</f>
        <v>0</v>
      </c>
      <c r="AC8" s="2">
        <f>[47]Jan!$B$14</f>
        <v>0</v>
      </c>
      <c r="AD8" s="2">
        <f>[48]Jan!$B$14</f>
        <v>0</v>
      </c>
      <c r="AE8" s="2">
        <f>[49]Jan!$B$14</f>
        <v>0</v>
      </c>
      <c r="AF8" s="2">
        <f>[50]Jan!$B$14</f>
        <v>0</v>
      </c>
      <c r="AG8" s="2">
        <f>[51]Jan!$B$14</f>
        <v>0</v>
      </c>
      <c r="AH8" s="2">
        <f>[52]Jan!$B$14</f>
        <v>0</v>
      </c>
      <c r="AI8" s="2">
        <f>[53]Jan!$B$14</f>
        <v>0</v>
      </c>
      <c r="AJ8" s="2">
        <f>[54]Jan!$B$14</f>
        <v>0</v>
      </c>
      <c r="AK8" s="2">
        <f>[55]Jan!$B$14</f>
        <v>0</v>
      </c>
      <c r="AL8" s="2">
        <f>[56]Jan!$B$14</f>
        <v>0</v>
      </c>
      <c r="AM8" s="2">
        <f>[57]Jan!$B$14</f>
        <v>0</v>
      </c>
      <c r="AN8" s="2">
        <f>[58]Jan!$B$14</f>
        <v>0</v>
      </c>
      <c r="AO8" s="2">
        <f>[59]Jan!$B$14</f>
        <v>0</v>
      </c>
      <c r="AP8" s="2">
        <f>[60]Jan!$B$14</f>
        <v>0</v>
      </c>
      <c r="AQ8" s="2">
        <f>[61]Jan!$B$14</f>
        <v>0</v>
      </c>
      <c r="AR8" s="2">
        <f>[62]Jan!$B$14</f>
        <v>0</v>
      </c>
      <c r="AS8" s="2">
        <f>[63]Jan!$B$14</f>
        <v>0</v>
      </c>
      <c r="AT8" s="2">
        <f>[64]Jan!$B$14</f>
        <v>0</v>
      </c>
      <c r="AU8" s="2">
        <f>[65]Jan!$B$14</f>
        <v>0</v>
      </c>
      <c r="AV8" s="2">
        <f>[66]Jan!$B$14</f>
        <v>0</v>
      </c>
      <c r="AW8" s="2">
        <f>[67]Jan!$B$14</f>
        <v>0</v>
      </c>
      <c r="AX8" s="2">
        <f>[68]Jan!$B$14</f>
        <v>0</v>
      </c>
      <c r="AY8" s="2">
        <f>[69]Jan!$B$14</f>
        <v>0</v>
      </c>
      <c r="AZ8" s="2">
        <f>[70]Jan!$B$14</f>
        <v>0</v>
      </c>
      <c r="BA8" s="2">
        <f>[71]Jan!$B$14</f>
        <v>0</v>
      </c>
      <c r="BB8" s="2">
        <f>[72]Jan!$B$14</f>
        <v>0</v>
      </c>
      <c r="BC8" s="2">
        <f>[73]Jan!$B$14</f>
        <v>0</v>
      </c>
      <c r="BD8" s="2">
        <f>[74]Jan!$B$14</f>
        <v>0</v>
      </c>
      <c r="BE8" s="2">
        <f>[75]Jan!$B$14</f>
        <v>0</v>
      </c>
      <c r="BF8" s="2">
        <f>[76]Jan!$B$14</f>
        <v>0</v>
      </c>
      <c r="BG8" s="2">
        <f>[77]Jan!$B$14</f>
        <v>0</v>
      </c>
      <c r="BH8" s="2">
        <f>[78]Jan!$B$14</f>
        <v>0</v>
      </c>
      <c r="BI8" s="2">
        <f>[79]Jan!$B$14</f>
        <v>0</v>
      </c>
      <c r="BJ8" s="2">
        <f>[80]Jan!$B$14</f>
        <v>0</v>
      </c>
      <c r="BK8" s="2">
        <f>[81]Jan!$B$14</f>
        <v>0</v>
      </c>
      <c r="BL8" s="2">
        <f>[82]Jan!$B$14</f>
        <v>0</v>
      </c>
      <c r="BM8" s="2">
        <f>[83]Jan!$B$14</f>
        <v>0</v>
      </c>
      <c r="BN8" s="2">
        <f>[84]Jan!$B$14</f>
        <v>0</v>
      </c>
      <c r="BO8" s="2">
        <f>[85]Jan!$B$14</f>
        <v>0</v>
      </c>
      <c r="BP8" s="2">
        <f>[86]Jan!$B$14</f>
        <v>0</v>
      </c>
      <c r="BQ8" s="2">
        <f>[87]Jan!$B$14</f>
        <v>0</v>
      </c>
      <c r="BR8" s="2">
        <f>[88]Jan!$B$14</f>
        <v>0</v>
      </c>
      <c r="BS8" s="2">
        <f>[89]Jan!$B$14</f>
        <v>0</v>
      </c>
      <c r="BT8" s="2">
        <f>[90]Jan!$B$14</f>
        <v>0</v>
      </c>
      <c r="BU8" s="2">
        <f>[91]Jan!$B$14</f>
        <v>0</v>
      </c>
      <c r="BV8" s="1">
        <f>[92]Jan!$B$14</f>
        <v>0</v>
      </c>
      <c r="BW8" s="2">
        <f>[93]Jan!$B$14</f>
        <v>0</v>
      </c>
      <c r="BX8" s="2">
        <f>[94]Jan!$B$14</f>
        <v>0</v>
      </c>
      <c r="BY8" s="2">
        <f>[95]Jan!$B$14</f>
        <v>0</v>
      </c>
      <c r="BZ8" s="2">
        <f>[96]Jan!$B$14</f>
        <v>0</v>
      </c>
      <c r="CA8" s="2">
        <f>[97]Jan!$B$14</f>
        <v>0</v>
      </c>
      <c r="CB8" s="2">
        <f>[98]Jan!$B$14</f>
        <v>0</v>
      </c>
      <c r="CC8" s="2">
        <f>[99]Jan!$B$14</f>
        <v>0</v>
      </c>
      <c r="CD8" s="2">
        <f>[100]Jan!$B$14</f>
        <v>0</v>
      </c>
      <c r="CE8" s="2">
        <f>[101]Jan!$B$14</f>
        <v>0</v>
      </c>
      <c r="CF8" s="2">
        <f>[102]Jan!$B$14</f>
        <v>0</v>
      </c>
      <c r="CG8" s="2">
        <f>[103]Jan!$B$14</f>
        <v>0</v>
      </c>
      <c r="CH8" s="2">
        <f>[104]Jan!$B$14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AF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>SUM(S5:S8)</f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ref="AG9:AI9" si="1">SUM(AG5:AG8)</f>
        <v>0</v>
      </c>
      <c r="AH9" s="1">
        <f t="shared" si="1"/>
        <v>0</v>
      </c>
      <c r="AI9" s="1">
        <f t="shared" si="1"/>
        <v>0</v>
      </c>
      <c r="AJ9" s="1">
        <f t="shared" ref="AJ9:AT9" si="2">SUM(AJ5:AJ8)</f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ref="AN9:AO9" si="3">SUM(AN5:AN8)</f>
        <v>0</v>
      </c>
      <c r="AO9" s="1">
        <f t="shared" si="3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ref="AU9:BA9" si="4">SUM(AU5:AU8)</f>
        <v>0</v>
      </c>
      <c r="AV9" s="1">
        <f t="shared" si="4"/>
        <v>0</v>
      </c>
      <c r="AW9" s="1">
        <f t="shared" si="4"/>
        <v>0</v>
      </c>
      <c r="AX9" s="1">
        <f t="shared" si="4"/>
        <v>0</v>
      </c>
      <c r="AY9" s="1">
        <f t="shared" si="4"/>
        <v>0</v>
      </c>
      <c r="AZ9" s="1">
        <f t="shared" si="4"/>
        <v>0</v>
      </c>
      <c r="BA9" s="1">
        <f t="shared" si="4"/>
        <v>0</v>
      </c>
      <c r="BB9" s="1">
        <f t="shared" ref="BB9:BG9" si="5">SUM(BB5:BB8)</f>
        <v>0</v>
      </c>
      <c r="BC9" s="1">
        <f t="shared" si="5"/>
        <v>0</v>
      </c>
      <c r="BD9" s="1">
        <f t="shared" ref="BD9" si="6">SUM(BD5:BD8)</f>
        <v>0</v>
      </c>
      <c r="BE9" s="1">
        <f t="shared" si="5"/>
        <v>0</v>
      </c>
      <c r="BF9" s="1">
        <f t="shared" si="5"/>
        <v>0</v>
      </c>
      <c r="BG9" s="1">
        <f t="shared" si="5"/>
        <v>0</v>
      </c>
      <c r="BH9" s="1">
        <f t="shared" ref="BH9:BM9" si="7">SUM(BH5:BH8)</f>
        <v>0</v>
      </c>
      <c r="BI9" s="1">
        <f t="shared" si="7"/>
        <v>0</v>
      </c>
      <c r="BJ9" s="1">
        <f t="shared" si="7"/>
        <v>0</v>
      </c>
      <c r="BK9" s="1">
        <f t="shared" si="7"/>
        <v>0</v>
      </c>
      <c r="BL9" s="1">
        <f t="shared" si="7"/>
        <v>0</v>
      </c>
      <c r="BM9" s="1">
        <f t="shared" si="7"/>
        <v>0</v>
      </c>
      <c r="BN9" s="1">
        <f t="shared" ref="BN9:CC9" si="8">SUM(BN5:BN8)</f>
        <v>0</v>
      </c>
      <c r="BO9" s="1">
        <f t="shared" si="8"/>
        <v>0</v>
      </c>
      <c r="BP9" s="1">
        <f t="shared" si="8"/>
        <v>0</v>
      </c>
      <c r="BQ9" s="1">
        <f>SUM(BQ5:BQ8)</f>
        <v>0</v>
      </c>
      <c r="BR9" s="1">
        <f t="shared" si="8"/>
        <v>0</v>
      </c>
      <c r="BS9" s="1">
        <f t="shared" si="8"/>
        <v>0</v>
      </c>
      <c r="BT9" s="1">
        <f t="shared" si="8"/>
        <v>0</v>
      </c>
      <c r="BU9" s="1">
        <f t="shared" ref="BU9" si="9">SUM(BU5:BU8)</f>
        <v>0</v>
      </c>
      <c r="BV9" s="1">
        <f t="shared" si="8"/>
        <v>0</v>
      </c>
      <c r="BW9" s="1">
        <f t="shared" si="8"/>
        <v>0</v>
      </c>
      <c r="BX9" s="1">
        <f t="shared" si="8"/>
        <v>0</v>
      </c>
      <c r="BY9" s="1">
        <f t="shared" si="8"/>
        <v>0</v>
      </c>
      <c r="BZ9" s="1">
        <f t="shared" si="8"/>
        <v>0</v>
      </c>
      <c r="CA9" s="1">
        <f t="shared" si="8"/>
        <v>0</v>
      </c>
      <c r="CB9" s="1">
        <f t="shared" si="8"/>
        <v>0</v>
      </c>
      <c r="CC9" s="1">
        <f t="shared" si="8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[21]Jan!$B$15</f>
        <v>0</v>
      </c>
      <c r="D11" s="2">
        <f>[22]Jan!$B$15</f>
        <v>0</v>
      </c>
      <c r="E11" s="2">
        <f>[23]Jan!$B$15</f>
        <v>0</v>
      </c>
      <c r="F11" s="2">
        <f>[24]Jan!$B$15</f>
        <v>0</v>
      </c>
      <c r="G11" s="2">
        <f>[25]Jan!$B$15</f>
        <v>0</v>
      </c>
      <c r="H11" s="2">
        <f>[26]Jan!$B$15</f>
        <v>0</v>
      </c>
      <c r="I11" s="2">
        <f>[27]Jan!$B$15</f>
        <v>0</v>
      </c>
      <c r="J11" s="1">
        <f>[28]Jan!$B$15</f>
        <v>0</v>
      </c>
      <c r="K11" s="1">
        <f>[29]Jan!$B$15</f>
        <v>0</v>
      </c>
      <c r="L11" s="1">
        <f>[30]Jan!$B$15</f>
        <v>0</v>
      </c>
      <c r="M11" s="2">
        <f>[31]Jan!$B$15</f>
        <v>0</v>
      </c>
      <c r="N11" s="2">
        <f>[32]Jan!$B$15</f>
        <v>0</v>
      </c>
      <c r="O11" s="2">
        <f>[33]Jan!$B$15</f>
        <v>0</v>
      </c>
      <c r="P11" s="2">
        <f>[34]Jan!$B$15</f>
        <v>0</v>
      </c>
      <c r="Q11" s="2">
        <f>[35]Jan!$B$15</f>
        <v>0</v>
      </c>
      <c r="R11" s="2">
        <f>[36]Jan!$B$15</f>
        <v>0</v>
      </c>
      <c r="S11" s="1">
        <f>[37]Jan!$B$15</f>
        <v>0</v>
      </c>
      <c r="T11" s="2">
        <f>[38]Jan!$B$15</f>
        <v>0</v>
      </c>
      <c r="U11" s="2">
        <f>[39]Jan!$B$15</f>
        <v>0</v>
      </c>
      <c r="V11" s="2">
        <f>[40]Jan!$B$15</f>
        <v>0</v>
      </c>
      <c r="W11" s="2">
        <f>[41]Jan!$B$15</f>
        <v>0</v>
      </c>
      <c r="X11" s="2">
        <f>[42]Jan!$B$15</f>
        <v>0</v>
      </c>
      <c r="Y11" s="2">
        <f>[43]Jan!$B$15</f>
        <v>0</v>
      </c>
      <c r="Z11" s="2">
        <f>[44]Jan!$B$15</f>
        <v>0</v>
      </c>
      <c r="AA11" s="2">
        <f>[45]Jan!$B$15</f>
        <v>0</v>
      </c>
      <c r="AB11" s="2">
        <f>[46]Jan!$B$15</f>
        <v>0</v>
      </c>
      <c r="AC11" s="2">
        <f>[47]Jan!$B$15</f>
        <v>0</v>
      </c>
      <c r="AD11" s="2">
        <f>[48]Jan!$B$15</f>
        <v>0</v>
      </c>
      <c r="AE11" s="2">
        <f>[49]Jan!$B$15</f>
        <v>0</v>
      </c>
      <c r="AF11" s="2">
        <f>[50]Jan!$B$15</f>
        <v>0</v>
      </c>
      <c r="AG11" s="2">
        <f>[51]Jan!$B$15</f>
        <v>0</v>
      </c>
      <c r="AH11" s="2">
        <f>[52]Jan!$B$15</f>
        <v>0</v>
      </c>
      <c r="AI11" s="2">
        <f>[53]Jan!$B$15</f>
        <v>0</v>
      </c>
      <c r="AJ11" s="2">
        <f>[54]Jan!$B$15</f>
        <v>0</v>
      </c>
      <c r="AK11" s="2">
        <f>[55]Jan!$B$15</f>
        <v>0</v>
      </c>
      <c r="AL11" s="2">
        <f>[56]Jan!$B$15</f>
        <v>0</v>
      </c>
      <c r="AM11" s="2">
        <f>[57]Jan!$B$15</f>
        <v>0</v>
      </c>
      <c r="AN11" s="2">
        <f>[58]Jan!$B$15</f>
        <v>0</v>
      </c>
      <c r="AO11" s="2">
        <f>[59]Jan!$B$15</f>
        <v>0</v>
      </c>
      <c r="AP11" s="2">
        <f>[60]Jan!$B$15</f>
        <v>0</v>
      </c>
      <c r="AQ11" s="2">
        <f>[61]Jan!$B$15</f>
        <v>0</v>
      </c>
      <c r="AR11" s="2">
        <f>[62]Jan!$B$15</f>
        <v>0</v>
      </c>
      <c r="AS11" s="2">
        <f>[63]Jan!$B$15</f>
        <v>0</v>
      </c>
      <c r="AT11" s="2">
        <f>[64]Jan!$B$15</f>
        <v>0</v>
      </c>
      <c r="AU11" s="2">
        <f>[65]Jan!$B$15</f>
        <v>0</v>
      </c>
      <c r="AV11" s="2">
        <f>[66]Jan!$B$15</f>
        <v>0</v>
      </c>
      <c r="AW11" s="2">
        <f>[67]Jan!$B$15</f>
        <v>0</v>
      </c>
      <c r="AX11" s="2">
        <f>[68]Jan!$B$15</f>
        <v>0</v>
      </c>
      <c r="AY11" s="2">
        <f>[69]Jan!$B$15</f>
        <v>0</v>
      </c>
      <c r="AZ11" s="2">
        <f>[70]Jan!$B$15</f>
        <v>0</v>
      </c>
      <c r="BA11" s="2">
        <f>[71]Jan!$B$15</f>
        <v>0</v>
      </c>
      <c r="BB11" s="2">
        <f>[72]Jan!$B$15</f>
        <v>0</v>
      </c>
      <c r="BC11" s="2">
        <f>[73]Jan!$B$15</f>
        <v>0</v>
      </c>
      <c r="BD11" s="2">
        <f>[74]Jan!$B$15</f>
        <v>0</v>
      </c>
      <c r="BE11" s="2">
        <f>[75]Jan!$B$15</f>
        <v>0</v>
      </c>
      <c r="BF11" s="2">
        <f>[76]Jan!$B$15</f>
        <v>0</v>
      </c>
      <c r="BG11" s="2">
        <f>[77]Jan!$B$15</f>
        <v>0</v>
      </c>
      <c r="BH11" s="2">
        <f>[78]Jan!$B$15</f>
        <v>0</v>
      </c>
      <c r="BI11" s="2">
        <f>[79]Jan!$B$15</f>
        <v>0</v>
      </c>
      <c r="BJ11" s="2">
        <f>[80]Jan!$B$15</f>
        <v>0</v>
      </c>
      <c r="BK11" s="2">
        <f>[81]Jan!$B$15</f>
        <v>0</v>
      </c>
      <c r="BL11" s="2">
        <f>[82]Jan!$B$15</f>
        <v>0</v>
      </c>
      <c r="BM11" s="2">
        <f>[83]Jan!$B$15</f>
        <v>0</v>
      </c>
      <c r="BN11" s="2">
        <f>[84]Jan!$B$15</f>
        <v>0</v>
      </c>
      <c r="BO11" s="2">
        <f>[85]Jan!$B$15</f>
        <v>0</v>
      </c>
      <c r="BP11" s="2">
        <f>[86]Jan!$B$15</f>
        <v>0</v>
      </c>
      <c r="BQ11" s="2">
        <f>[87]Jan!$B$15</f>
        <v>0</v>
      </c>
      <c r="BR11" s="2">
        <f>[88]Jan!$B$15</f>
        <v>0</v>
      </c>
      <c r="BS11" s="2">
        <f>[89]Jan!$B$15</f>
        <v>0</v>
      </c>
      <c r="BT11" s="2">
        <f>[90]Jan!$B$15</f>
        <v>0</v>
      </c>
      <c r="BU11" s="2">
        <f>[91]Jan!$B$15</f>
        <v>0</v>
      </c>
      <c r="BV11" s="2">
        <f>[92]Jan!$B$15</f>
        <v>0</v>
      </c>
      <c r="BW11" s="2">
        <f>[93]Jan!$B$15</f>
        <v>0</v>
      </c>
      <c r="BX11" s="2">
        <f>[94]Jan!$B$15</f>
        <v>0</v>
      </c>
      <c r="BY11" s="2">
        <f>[95]Jan!$B$15</f>
        <v>0</v>
      </c>
      <c r="BZ11" s="2">
        <f>[96]Jan!$B$15</f>
        <v>0</v>
      </c>
      <c r="CA11" s="2">
        <f>[97]Jan!$B$15</f>
        <v>0</v>
      </c>
      <c r="CB11" s="2">
        <f>[98]Jan!$B$15</f>
        <v>0</v>
      </c>
      <c r="CC11" s="2">
        <f>[99]Jan!$B$15</f>
        <v>0</v>
      </c>
      <c r="CD11" s="2">
        <f>[100]Jan!$B$15</f>
        <v>0</v>
      </c>
      <c r="CE11" s="2">
        <f>[101]Jan!$B$15</f>
        <v>0</v>
      </c>
      <c r="CF11" s="2">
        <f>[102]Jan!$B$15</f>
        <v>0</v>
      </c>
      <c r="CG11" s="2">
        <f>[103]Jan!$B$15</f>
        <v>0</v>
      </c>
      <c r="CH11" s="2">
        <f>[104]Jan!$B$15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[21]Jan!$B$16</f>
        <v>0</v>
      </c>
      <c r="D12" s="2">
        <f>[22]Jan!$B$16</f>
        <v>0</v>
      </c>
      <c r="E12" s="2">
        <f>[23]Jan!$B$16</f>
        <v>0</v>
      </c>
      <c r="F12" s="2">
        <f>[24]Jan!$B$16</f>
        <v>0</v>
      </c>
      <c r="G12" s="2">
        <f>[25]Jan!$B$16</f>
        <v>0</v>
      </c>
      <c r="H12" s="2">
        <f>[26]Jan!$B$16</f>
        <v>0</v>
      </c>
      <c r="I12" s="2">
        <f>[27]Jan!$B$16</f>
        <v>0</v>
      </c>
      <c r="J12" s="2">
        <f>[28]Jan!$B$16</f>
        <v>0</v>
      </c>
      <c r="K12" s="2">
        <f>[29]Jan!$B$16</f>
        <v>0</v>
      </c>
      <c r="L12" s="2">
        <f>[30]Jan!$B$16</f>
        <v>0</v>
      </c>
      <c r="M12" s="2">
        <f>[31]Jan!$B$16</f>
        <v>0</v>
      </c>
      <c r="N12" s="2">
        <f>[32]Jan!$B$16</f>
        <v>0</v>
      </c>
      <c r="O12" s="2">
        <f>[33]Jan!$B$16</f>
        <v>0</v>
      </c>
      <c r="P12" s="2">
        <f>[34]Jan!$B$16</f>
        <v>0</v>
      </c>
      <c r="Q12" s="2">
        <f>[35]Jan!$B$16</f>
        <v>0</v>
      </c>
      <c r="R12" s="2">
        <f>[36]Jan!$B$16</f>
        <v>0</v>
      </c>
      <c r="S12" s="1">
        <f>[37]Jan!$B$16</f>
        <v>0</v>
      </c>
      <c r="T12" s="2">
        <f>[38]Jan!$B$16</f>
        <v>0</v>
      </c>
      <c r="U12" s="2">
        <f>[39]Jan!$B$16</f>
        <v>0</v>
      </c>
      <c r="V12" s="2">
        <f>[40]Jan!$B$16</f>
        <v>0</v>
      </c>
      <c r="W12" s="2">
        <f>[41]Jan!$B$16</f>
        <v>0</v>
      </c>
      <c r="X12" s="2">
        <f>[42]Jan!$B$16</f>
        <v>0</v>
      </c>
      <c r="Y12" s="2">
        <f>[43]Jan!$B$16</f>
        <v>0</v>
      </c>
      <c r="Z12" s="2">
        <f>[44]Jan!$B$16</f>
        <v>0</v>
      </c>
      <c r="AA12" s="2">
        <f>[45]Jan!$B$16</f>
        <v>0</v>
      </c>
      <c r="AB12" s="2">
        <f>[46]Jan!$B$16</f>
        <v>0</v>
      </c>
      <c r="AC12" s="2">
        <f>[47]Jan!$B$16</f>
        <v>0</v>
      </c>
      <c r="AD12" s="2">
        <f>[48]Jan!$B$16</f>
        <v>0</v>
      </c>
      <c r="AE12" s="2">
        <f>[49]Jan!$B$16</f>
        <v>0</v>
      </c>
      <c r="AF12" s="2">
        <f>[50]Jan!$B$16</f>
        <v>0</v>
      </c>
      <c r="AG12" s="2">
        <f>[51]Jan!$B$16</f>
        <v>0</v>
      </c>
      <c r="AH12" s="2">
        <f>[52]Jan!$B$16</f>
        <v>0</v>
      </c>
      <c r="AI12" s="2">
        <f>[53]Jan!$B$16</f>
        <v>0</v>
      </c>
      <c r="AJ12" s="2">
        <f>[54]Jan!$B$16</f>
        <v>0</v>
      </c>
      <c r="AK12" s="2">
        <f>[55]Jan!$B$16</f>
        <v>0</v>
      </c>
      <c r="AL12" s="2">
        <f>[56]Jan!$B$16</f>
        <v>0</v>
      </c>
      <c r="AM12" s="2">
        <f>[57]Jan!$B$16</f>
        <v>0</v>
      </c>
      <c r="AN12" s="2">
        <f>[58]Jan!$B$16</f>
        <v>0</v>
      </c>
      <c r="AO12" s="2">
        <f>[59]Jan!$B$16</f>
        <v>0</v>
      </c>
      <c r="AP12" s="2">
        <f>[60]Jan!$B$16</f>
        <v>0</v>
      </c>
      <c r="AQ12" s="2">
        <f>[61]Jan!$B$16</f>
        <v>0</v>
      </c>
      <c r="AR12" s="2">
        <f>[62]Jan!$B$16</f>
        <v>0</v>
      </c>
      <c r="AS12" s="2">
        <f>[63]Jan!$B$16</f>
        <v>0</v>
      </c>
      <c r="AT12" s="2">
        <f>[64]Jan!$B$16</f>
        <v>0</v>
      </c>
      <c r="AU12" s="2">
        <f>[65]Jan!$B$16</f>
        <v>0</v>
      </c>
      <c r="AV12" s="2">
        <f>[66]Jan!$B$16</f>
        <v>0</v>
      </c>
      <c r="AW12" s="2">
        <f>[67]Jan!$B$16</f>
        <v>0</v>
      </c>
      <c r="AX12" s="2">
        <f>[68]Jan!$B$16</f>
        <v>0</v>
      </c>
      <c r="AY12" s="2">
        <f>[69]Jan!$B$16</f>
        <v>0</v>
      </c>
      <c r="AZ12" s="2">
        <f>[70]Jan!$B$16</f>
        <v>0</v>
      </c>
      <c r="BA12" s="2">
        <f>[71]Jan!$B$16</f>
        <v>0</v>
      </c>
      <c r="BB12" s="2">
        <f>[72]Jan!$B$16</f>
        <v>0</v>
      </c>
      <c r="BC12" s="2">
        <f>[73]Jan!$B$16</f>
        <v>0</v>
      </c>
      <c r="BD12" s="2">
        <f>[74]Jan!$B$16</f>
        <v>0</v>
      </c>
      <c r="BE12" s="2">
        <f>[75]Jan!$B$16</f>
        <v>0</v>
      </c>
      <c r="BF12" s="2">
        <f>[76]Jan!$B$16</f>
        <v>0</v>
      </c>
      <c r="BG12" s="2">
        <f>[77]Jan!$B$16</f>
        <v>0</v>
      </c>
      <c r="BH12" s="2">
        <f>[78]Jan!$B$16</f>
        <v>0</v>
      </c>
      <c r="BI12" s="2">
        <f>[79]Jan!$B$16</f>
        <v>0</v>
      </c>
      <c r="BJ12" s="2">
        <f>[80]Jan!$B$16</f>
        <v>0</v>
      </c>
      <c r="BK12" s="2">
        <f>[81]Jan!$B$16</f>
        <v>0</v>
      </c>
      <c r="BL12" s="2">
        <f>[82]Jan!$B$16</f>
        <v>0</v>
      </c>
      <c r="BM12" s="2">
        <f>[83]Jan!$B$16</f>
        <v>0</v>
      </c>
      <c r="BN12" s="2">
        <f>[84]Jan!$B$16</f>
        <v>0</v>
      </c>
      <c r="BO12" s="2">
        <f>[85]Jan!$B$16</f>
        <v>0</v>
      </c>
      <c r="BP12" s="2">
        <f>[86]Jan!$B$16</f>
        <v>0</v>
      </c>
      <c r="BQ12" s="2">
        <f>[87]Jan!$B$16</f>
        <v>0</v>
      </c>
      <c r="BR12" s="2">
        <f>[88]Jan!$B$16</f>
        <v>0</v>
      </c>
      <c r="BS12" s="2">
        <f>[89]Jan!$B$16</f>
        <v>0</v>
      </c>
      <c r="BT12" s="2">
        <f>[90]Jan!$B$16</f>
        <v>0</v>
      </c>
      <c r="BU12" s="2">
        <f>[91]Jan!$B$16</f>
        <v>0</v>
      </c>
      <c r="BV12" s="2">
        <f>[92]Jan!$B$16</f>
        <v>0</v>
      </c>
      <c r="BW12" s="2">
        <f>[93]Jan!$B$16</f>
        <v>0</v>
      </c>
      <c r="BX12" s="2">
        <f>[94]Jan!$B$16</f>
        <v>0</v>
      </c>
      <c r="BY12" s="2">
        <f>[95]Jan!$B$16</f>
        <v>0</v>
      </c>
      <c r="BZ12" s="2">
        <f>[96]Jan!$B$16</f>
        <v>0</v>
      </c>
      <c r="CA12" s="2">
        <f>[97]Jan!$B$16</f>
        <v>0</v>
      </c>
      <c r="CB12" s="2">
        <f>[98]Jan!$B$16</f>
        <v>0</v>
      </c>
      <c r="CC12" s="2">
        <f>[99]Jan!$B$16</f>
        <v>0</v>
      </c>
      <c r="CD12" s="2">
        <f>[100]Jan!$B$16</f>
        <v>0</v>
      </c>
      <c r="CE12" s="2">
        <f>[101]Jan!$B$16</f>
        <v>0</v>
      </c>
      <c r="CF12" s="2">
        <f>[102]Jan!$B$16</f>
        <v>0</v>
      </c>
      <c r="CG12" s="2">
        <f>[103]Jan!$B$16</f>
        <v>0</v>
      </c>
      <c r="CH12" s="2">
        <f>[104]Jan!$B$16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U13" si="10">SUM(G11:G12)</f>
        <v>0</v>
      </c>
      <c r="H13" s="1">
        <f t="shared" si="10"/>
        <v>0</v>
      </c>
      <c r="I13" s="1">
        <f t="shared" si="10"/>
        <v>0</v>
      </c>
      <c r="J13" s="1">
        <f t="shared" si="10"/>
        <v>0</v>
      </c>
      <c r="K13" s="1">
        <f t="shared" si="10"/>
        <v>0</v>
      </c>
      <c r="L13" s="1">
        <f t="shared" si="10"/>
        <v>0</v>
      </c>
      <c r="M13" s="1">
        <f t="shared" si="10"/>
        <v>0</v>
      </c>
      <c r="N13" s="1">
        <f t="shared" si="10"/>
        <v>0</v>
      </c>
      <c r="O13" s="1">
        <f t="shared" si="10"/>
        <v>0</v>
      </c>
      <c r="P13" s="1">
        <f t="shared" ref="P13" si="11">SUM(P11:P12)</f>
        <v>0</v>
      </c>
      <c r="Q13" s="1">
        <f t="shared" si="10"/>
        <v>0</v>
      </c>
      <c r="R13" s="1">
        <f t="shared" si="10"/>
        <v>0</v>
      </c>
      <c r="S13" s="1">
        <f>SUM(S11:S12)</f>
        <v>0</v>
      </c>
      <c r="T13" s="1">
        <f t="shared" si="10"/>
        <v>0</v>
      </c>
      <c r="U13" s="1">
        <f t="shared" si="10"/>
        <v>0</v>
      </c>
      <c r="V13" s="1">
        <f t="shared" ref="V13:AC13" si="12">SUM(V11:V12)</f>
        <v>0</v>
      </c>
      <c r="W13" s="1">
        <f t="shared" si="12"/>
        <v>0</v>
      </c>
      <c r="X13" s="1">
        <f t="shared" si="12"/>
        <v>0</v>
      </c>
      <c r="Y13" s="1">
        <f t="shared" si="12"/>
        <v>0</v>
      </c>
      <c r="Z13" s="1">
        <f t="shared" ref="Z13" si="13">SUM(Z11:Z12)</f>
        <v>0</v>
      </c>
      <c r="AA13" s="1">
        <f t="shared" si="12"/>
        <v>0</v>
      </c>
      <c r="AB13" s="1">
        <f t="shared" si="12"/>
        <v>0</v>
      </c>
      <c r="AC13" s="1">
        <f t="shared" si="12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4">SUM(AG11:AG12)</f>
        <v>0</v>
      </c>
      <c r="AH13" s="1">
        <f t="shared" si="14"/>
        <v>0</v>
      </c>
      <c r="AI13" s="1">
        <f t="shared" si="14"/>
        <v>0</v>
      </c>
      <c r="AJ13" s="1">
        <f t="shared" ref="AJ13:AT13" si="15">SUM(AJ11:AJ12)</f>
        <v>0</v>
      </c>
      <c r="AK13" s="1">
        <f t="shared" si="15"/>
        <v>0</v>
      </c>
      <c r="AL13" s="1">
        <f t="shared" si="15"/>
        <v>0</v>
      </c>
      <c r="AM13" s="1">
        <f t="shared" si="15"/>
        <v>0</v>
      </c>
      <c r="AN13" s="1">
        <f t="shared" ref="AN13:AO13" si="16">SUM(AN11:AN12)</f>
        <v>0</v>
      </c>
      <c r="AO13" s="1">
        <f t="shared" si="16"/>
        <v>0</v>
      </c>
      <c r="AP13" s="1">
        <f t="shared" si="15"/>
        <v>0</v>
      </c>
      <c r="AQ13" s="1">
        <f t="shared" si="15"/>
        <v>0</v>
      </c>
      <c r="AR13" s="1">
        <f t="shared" si="15"/>
        <v>0</v>
      </c>
      <c r="AS13" s="1">
        <f t="shared" si="15"/>
        <v>0</v>
      </c>
      <c r="AT13" s="1">
        <f t="shared" si="15"/>
        <v>0</v>
      </c>
      <c r="AU13" s="1">
        <f t="shared" ref="AU13:BA13" si="17">SUM(AU11:AU12)</f>
        <v>0</v>
      </c>
      <c r="AV13" s="1">
        <f t="shared" si="17"/>
        <v>0</v>
      </c>
      <c r="AW13" s="1">
        <f t="shared" si="17"/>
        <v>0</v>
      </c>
      <c r="AX13" s="1">
        <f t="shared" si="17"/>
        <v>0</v>
      </c>
      <c r="AY13" s="1">
        <f t="shared" si="17"/>
        <v>0</v>
      </c>
      <c r="AZ13" s="1">
        <f t="shared" si="17"/>
        <v>0</v>
      </c>
      <c r="BA13" s="1">
        <f t="shared" si="17"/>
        <v>0</v>
      </c>
      <c r="BB13" s="1">
        <f t="shared" ref="BB13:BD13" si="18">SUM(BB11:BB12)</f>
        <v>0</v>
      </c>
      <c r="BC13" s="1">
        <f t="shared" ref="BC13" si="19">SUM(BC11:BC12)</f>
        <v>0</v>
      </c>
      <c r="BD13" s="1">
        <f t="shared" si="18"/>
        <v>0</v>
      </c>
      <c r="BE13" s="1">
        <f t="shared" ref="BE13:BF13" si="20">SUM(BE11:BE12)</f>
        <v>0</v>
      </c>
      <c r="BF13" s="1">
        <f t="shared" si="20"/>
        <v>0</v>
      </c>
      <c r="BG13" s="1">
        <f t="shared" ref="BG13" si="21">SUM(BG11:BG12)</f>
        <v>0</v>
      </c>
      <c r="BH13" s="1">
        <f t="shared" ref="BH13:BM13" si="22">SUM(BH11:BH12)</f>
        <v>0</v>
      </c>
      <c r="BI13" s="1">
        <f t="shared" si="22"/>
        <v>0</v>
      </c>
      <c r="BJ13" s="1">
        <f t="shared" si="22"/>
        <v>0</v>
      </c>
      <c r="BK13" s="1">
        <f t="shared" si="22"/>
        <v>0</v>
      </c>
      <c r="BL13" s="1">
        <f t="shared" si="22"/>
        <v>0</v>
      </c>
      <c r="BM13" s="1">
        <f t="shared" si="22"/>
        <v>0</v>
      </c>
      <c r="BN13" s="1">
        <f t="shared" ref="BN13:CC13" si="23">SUM(BN11:BN12)</f>
        <v>0</v>
      </c>
      <c r="BO13" s="1">
        <f t="shared" si="23"/>
        <v>0</v>
      </c>
      <c r="BP13" s="1">
        <f t="shared" si="23"/>
        <v>0</v>
      </c>
      <c r="BQ13" s="1">
        <f>SUM(BQ11:BQ12)</f>
        <v>0</v>
      </c>
      <c r="BR13" s="1">
        <f t="shared" si="23"/>
        <v>0</v>
      </c>
      <c r="BS13" s="1">
        <f t="shared" si="23"/>
        <v>0</v>
      </c>
      <c r="BT13" s="1">
        <f t="shared" si="23"/>
        <v>0</v>
      </c>
      <c r="BU13" s="1">
        <f t="shared" ref="BU13" si="24">SUM(BU11:BU12)</f>
        <v>0</v>
      </c>
      <c r="BV13" s="1">
        <f t="shared" si="23"/>
        <v>0</v>
      </c>
      <c r="BW13" s="1">
        <f t="shared" si="23"/>
        <v>0</v>
      </c>
      <c r="BX13" s="1">
        <f t="shared" si="23"/>
        <v>0</v>
      </c>
      <c r="BY13" s="1">
        <f t="shared" si="23"/>
        <v>0</v>
      </c>
      <c r="BZ13" s="1">
        <f t="shared" si="23"/>
        <v>0</v>
      </c>
      <c r="CA13" s="1">
        <f t="shared" si="23"/>
        <v>0</v>
      </c>
      <c r="CB13" s="1">
        <f t="shared" si="23"/>
        <v>0</v>
      </c>
      <c r="CC13" s="1">
        <f t="shared" si="23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 t="shared" ref="C14:T14" si="25">SUM(C9,C13)</f>
        <v>0</v>
      </c>
      <c r="D14" s="1">
        <f t="shared" ref="D14" si="26">SUM(D9,D13)</f>
        <v>0</v>
      </c>
      <c r="E14" s="1">
        <f t="shared" si="25"/>
        <v>0</v>
      </c>
      <c r="F14" s="1">
        <f t="shared" si="25"/>
        <v>0</v>
      </c>
      <c r="G14" s="1">
        <f t="shared" si="25"/>
        <v>0</v>
      </c>
      <c r="H14" s="1">
        <f t="shared" si="25"/>
        <v>0</v>
      </c>
      <c r="I14" s="1">
        <f t="shared" si="25"/>
        <v>0</v>
      </c>
      <c r="J14" s="1">
        <f t="shared" si="25"/>
        <v>0</v>
      </c>
      <c r="K14" s="1">
        <f t="shared" si="25"/>
        <v>0</v>
      </c>
      <c r="L14" s="1">
        <f t="shared" si="25"/>
        <v>0</v>
      </c>
      <c r="M14" s="1">
        <f t="shared" si="25"/>
        <v>0</v>
      </c>
      <c r="N14" s="1">
        <f t="shared" si="25"/>
        <v>0</v>
      </c>
      <c r="O14" s="1">
        <f t="shared" si="25"/>
        <v>0</v>
      </c>
      <c r="P14" s="1">
        <f t="shared" ref="P14" si="27">SUM(P9,P13)</f>
        <v>0</v>
      </c>
      <c r="Q14" s="1">
        <f t="shared" si="25"/>
        <v>0</v>
      </c>
      <c r="R14" s="1">
        <f t="shared" si="25"/>
        <v>0</v>
      </c>
      <c r="S14" s="1">
        <f>SUM(S9,S13)</f>
        <v>0</v>
      </c>
      <c r="T14" s="1">
        <f t="shared" si="25"/>
        <v>0</v>
      </c>
      <c r="U14" s="1">
        <f t="shared" ref="U14:AB14" si="28">SUM(U9,U13)</f>
        <v>0</v>
      </c>
      <c r="V14" s="1">
        <f t="shared" si="28"/>
        <v>0</v>
      </c>
      <c r="W14" s="1">
        <f t="shared" si="28"/>
        <v>0</v>
      </c>
      <c r="X14" s="1">
        <f t="shared" si="28"/>
        <v>0</v>
      </c>
      <c r="Y14" s="1">
        <f t="shared" si="28"/>
        <v>0</v>
      </c>
      <c r="Z14" s="1">
        <f t="shared" ref="Z14" si="29">SUM(Z9,Z13)</f>
        <v>0</v>
      </c>
      <c r="AA14" s="1">
        <f t="shared" si="28"/>
        <v>0</v>
      </c>
      <c r="AB14" s="1">
        <f t="shared" si="28"/>
        <v>0</v>
      </c>
      <c r="AC14" s="1">
        <f>SUM(AC9,AC13)</f>
        <v>0</v>
      </c>
      <c r="AD14" s="1">
        <f>SUM(AD9,AD13)</f>
        <v>0</v>
      </c>
      <c r="AE14" s="1">
        <f>SUM(AE9,AE13)</f>
        <v>0</v>
      </c>
      <c r="AF14" s="1">
        <f>SUM(AF9,AF13)</f>
        <v>0</v>
      </c>
      <c r="AG14" s="1">
        <f t="shared" ref="AG14:AI14" si="30">SUM(AG9,AG13)</f>
        <v>0</v>
      </c>
      <c r="AH14" s="1">
        <f t="shared" si="30"/>
        <v>0</v>
      </c>
      <c r="AI14" s="1">
        <f t="shared" si="30"/>
        <v>0</v>
      </c>
      <c r="AJ14" s="1">
        <f t="shared" ref="AJ14:AP14" si="31">SUM(AJ9,AJ13)</f>
        <v>0</v>
      </c>
      <c r="AK14" s="1">
        <f t="shared" si="31"/>
        <v>0</v>
      </c>
      <c r="AL14" s="1">
        <f t="shared" si="31"/>
        <v>0</v>
      </c>
      <c r="AM14" s="1">
        <f t="shared" si="31"/>
        <v>0</v>
      </c>
      <c r="AN14" s="1">
        <f t="shared" si="31"/>
        <v>0</v>
      </c>
      <c r="AO14" s="1">
        <f t="shared" si="31"/>
        <v>0</v>
      </c>
      <c r="AP14" s="1">
        <f t="shared" si="31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AZ14" si="32">SUM(AT9,AT13)</f>
        <v>0</v>
      </c>
      <c r="AU14" s="1">
        <f t="shared" si="32"/>
        <v>0</v>
      </c>
      <c r="AV14" s="1">
        <f t="shared" si="32"/>
        <v>0</v>
      </c>
      <c r="AW14" s="1">
        <f t="shared" si="32"/>
        <v>0</v>
      </c>
      <c r="AX14" s="1">
        <f t="shared" ref="AX14" si="33">SUM(AX9,AX13)</f>
        <v>0</v>
      </c>
      <c r="AY14" s="1">
        <f t="shared" si="32"/>
        <v>0</v>
      </c>
      <c r="AZ14" s="1">
        <f t="shared" si="32"/>
        <v>0</v>
      </c>
      <c r="BA14" s="1">
        <f t="shared" ref="BA14" si="34">SUM(BA9,BA13)</f>
        <v>0</v>
      </c>
      <c r="BB14" s="1">
        <f t="shared" ref="BB14:BD14" si="35">SUM(BB9,BB13)</f>
        <v>0</v>
      </c>
      <c r="BC14" s="1">
        <f t="shared" ref="BC14" si="36">SUM(BC9,BC13)</f>
        <v>0</v>
      </c>
      <c r="BD14" s="1">
        <f t="shared" si="35"/>
        <v>0</v>
      </c>
      <c r="BE14" s="1">
        <f t="shared" ref="BE14:BF14" si="37">SUM(BE9,BE13)</f>
        <v>0</v>
      </c>
      <c r="BF14" s="1">
        <f t="shared" si="37"/>
        <v>0</v>
      </c>
      <c r="BG14" s="1">
        <f t="shared" ref="BG14" si="38">SUM(BG9,BG13)</f>
        <v>0</v>
      </c>
      <c r="BH14" s="1">
        <f t="shared" ref="BH14:BM14" si="39">SUM(BH9,BH13)</f>
        <v>0</v>
      </c>
      <c r="BI14" s="1">
        <f t="shared" si="39"/>
        <v>0</v>
      </c>
      <c r="BJ14" s="1">
        <f t="shared" si="39"/>
        <v>0</v>
      </c>
      <c r="BK14" s="1">
        <f t="shared" si="39"/>
        <v>0</v>
      </c>
      <c r="BL14" s="1">
        <f t="shared" si="39"/>
        <v>0</v>
      </c>
      <c r="BM14" s="1">
        <f t="shared" si="39"/>
        <v>0</v>
      </c>
      <c r="BN14" s="1">
        <f t="shared" ref="BN14:CC14" si="40">SUM(BN9,BN13)</f>
        <v>0</v>
      </c>
      <c r="BO14" s="1">
        <f t="shared" si="40"/>
        <v>0</v>
      </c>
      <c r="BP14" s="1">
        <f t="shared" si="40"/>
        <v>0</v>
      </c>
      <c r="BQ14" s="1">
        <f>SUM(BQ9,BQ13)</f>
        <v>0</v>
      </c>
      <c r="BR14" s="1">
        <f t="shared" si="40"/>
        <v>0</v>
      </c>
      <c r="BS14" s="1">
        <f t="shared" si="40"/>
        <v>0</v>
      </c>
      <c r="BT14" s="1">
        <f t="shared" si="40"/>
        <v>0</v>
      </c>
      <c r="BU14" s="1">
        <f t="shared" ref="BU14" si="41">SUM(BU9,BU13)</f>
        <v>0</v>
      </c>
      <c r="BV14" s="1">
        <f t="shared" si="40"/>
        <v>0</v>
      </c>
      <c r="BW14" s="1">
        <f t="shared" si="40"/>
        <v>0</v>
      </c>
      <c r="BX14" s="1">
        <f t="shared" si="40"/>
        <v>0</v>
      </c>
      <c r="BY14" s="1">
        <f t="shared" si="40"/>
        <v>0</v>
      </c>
      <c r="BZ14" s="1">
        <f t="shared" si="40"/>
        <v>0</v>
      </c>
      <c r="CA14" s="1">
        <f t="shared" si="40"/>
        <v>0</v>
      </c>
      <c r="CB14" s="1">
        <f t="shared" si="40"/>
        <v>0</v>
      </c>
      <c r="CC14" s="1">
        <f t="shared" si="40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1">
        <f>[1]Jan!$B$21</f>
        <v>0</v>
      </c>
      <c r="D18" s="1"/>
      <c r="E18" s="1">
        <f>[2]Jan!$B$27</f>
        <v>0</v>
      </c>
      <c r="F18" s="1">
        <f>[3]Jan!$B$19</f>
        <v>0</v>
      </c>
      <c r="G18" s="1">
        <f>[1]Jan!$B$24</f>
        <v>0</v>
      </c>
      <c r="H18" s="1"/>
      <c r="I18" s="1">
        <f>[4]Jan!$B$15</f>
        <v>0</v>
      </c>
      <c r="J18" s="1">
        <f>[2]Jan!$B$29</f>
        <v>0</v>
      </c>
      <c r="K18" s="1">
        <f>[5]Jan!$B$25</f>
        <v>0</v>
      </c>
      <c r="L18" s="1">
        <f>[3]Jan!$B$27</f>
        <v>0</v>
      </c>
      <c r="M18" s="2">
        <f>[5]Jan!$B$19</f>
        <v>0</v>
      </c>
      <c r="N18" s="1">
        <f>[3]Jan!$B$22</f>
        <v>0</v>
      </c>
      <c r="O18" s="1">
        <f>[1]Jan!$B$18</f>
        <v>0</v>
      </c>
      <c r="P18" s="1"/>
      <c r="Q18" s="2">
        <f>[3]Jan!$B$23</f>
        <v>0</v>
      </c>
      <c r="R18" s="2">
        <f>[6]Jan!$B$16</f>
        <v>0</v>
      </c>
      <c r="S18" s="1">
        <f>[3]Jan!$B$20</f>
        <v>0</v>
      </c>
      <c r="T18" s="2">
        <f>[5]Jan!$B$20</f>
        <v>0</v>
      </c>
      <c r="U18" s="2"/>
      <c r="V18" s="2">
        <f>[1]Jan!$B$20</f>
        <v>0</v>
      </c>
      <c r="W18" s="2">
        <f>[5]Jan!$B$21</f>
        <v>0</v>
      </c>
      <c r="X18" s="2">
        <f>[6]Jan!$B$17</f>
        <v>0</v>
      </c>
      <c r="Y18" s="2">
        <f>[2]Jan!$B$27</f>
        <v>0</v>
      </c>
      <c r="Z18" s="2">
        <f>[2]Jan!$B$30</f>
        <v>0</v>
      </c>
      <c r="AA18" s="2">
        <f>[5]Jan!$B$22</f>
        <v>0</v>
      </c>
      <c r="AB18" s="2">
        <f>[4]Jan!$B$16</f>
        <v>0</v>
      </c>
      <c r="AC18" s="2">
        <f>[5]Jan!$B$23</f>
        <v>0</v>
      </c>
      <c r="AD18" s="2">
        <f>[5]Jan!$B$26</f>
        <v>0</v>
      </c>
      <c r="AE18" s="2">
        <f>[5]Jan!$B$24</f>
        <v>0</v>
      </c>
      <c r="AF18" s="2">
        <f>[2]Jan!$B$32</f>
        <v>0</v>
      </c>
      <c r="AG18" s="2">
        <f>[2]Jan!$B$35</f>
        <v>0</v>
      </c>
      <c r="AH18" s="2">
        <f>[2]Jan!$B$33</f>
        <v>0</v>
      </c>
      <c r="AI18" s="2">
        <f>[2]Jan!$B$36</f>
        <v>0</v>
      </c>
      <c r="AJ18" s="2">
        <f>[2]Jan!$B$34</f>
        <v>0</v>
      </c>
      <c r="AK18" s="2">
        <f>[2]Jan!$B$28</f>
        <v>0</v>
      </c>
      <c r="AL18" s="2">
        <f>[6]Jan!$B$19</f>
        <v>0</v>
      </c>
      <c r="AM18" s="2">
        <f>[5]Jan!$B$18</f>
        <v>0</v>
      </c>
      <c r="AN18" s="2"/>
      <c r="AO18" s="2"/>
      <c r="AP18" s="2"/>
      <c r="AQ18" s="2">
        <f>[3]Jan!$B$24</f>
        <v>0</v>
      </c>
      <c r="AR18" s="2">
        <f>[4]Jan!$B$17</f>
        <v>0</v>
      </c>
      <c r="AS18" s="2">
        <f>[3]Jan!$B$26</f>
        <v>0</v>
      </c>
      <c r="AT18" s="2">
        <f>[8]Jan!$B$20</f>
        <v>0</v>
      </c>
      <c r="AU18" s="2">
        <f>[1]Jan!$B$27</f>
        <v>0</v>
      </c>
      <c r="AV18" s="2">
        <f>[2]Jan!$B$31</f>
        <v>0</v>
      </c>
      <c r="AW18" s="2">
        <f>[1]Jan!$B$23</f>
        <v>0</v>
      </c>
      <c r="AX18" s="2">
        <f>[2]Jan!$B$38</f>
        <v>0</v>
      </c>
      <c r="AY18" s="2">
        <f>[2]Jan!$B$37</f>
        <v>0</v>
      </c>
      <c r="AZ18" s="2">
        <f>[2]Jan!$B$42</f>
        <v>0</v>
      </c>
      <c r="BA18" s="2">
        <f>[3]Jan!$B$18</f>
        <v>0</v>
      </c>
      <c r="BB18" s="2">
        <f>[3]Jan!$B$25</f>
        <v>0</v>
      </c>
      <c r="BC18" s="2"/>
      <c r="BD18" s="2">
        <f>[2]Jan!$B$39</f>
        <v>0</v>
      </c>
      <c r="BE18" s="2">
        <f>[2]Jan!$B$40</f>
        <v>0</v>
      </c>
      <c r="BF18" s="2">
        <f>[2]Jan!$B$41</f>
        <v>0</v>
      </c>
      <c r="BG18" s="2"/>
      <c r="BH18" s="2"/>
      <c r="BI18" s="2">
        <f>[3]Jan!$B$21</f>
        <v>0</v>
      </c>
      <c r="BJ18" s="2"/>
      <c r="BK18" s="2"/>
      <c r="BL18" s="2">
        <f>[6]Jan!$B$15</f>
        <v>0</v>
      </c>
      <c r="BM18" s="2"/>
      <c r="BN18" s="2">
        <f>[6]Jan!$B$20</f>
        <v>0</v>
      </c>
      <c r="BO18" s="2">
        <f>[6]Jan!$B$18</f>
        <v>0</v>
      </c>
      <c r="BP18" s="2">
        <f>[1]Jan!$B$25</f>
        <v>0</v>
      </c>
      <c r="BQ18" s="2">
        <f>[1]Jan!$B$22</f>
        <v>0</v>
      </c>
      <c r="BR18" s="2">
        <f>[4]Jan!$B$18</f>
        <v>0</v>
      </c>
      <c r="BS18" s="2">
        <f>[6]Jan!$B$21</f>
        <v>0</v>
      </c>
      <c r="BT18" s="2">
        <f>[1]Jan!$B$26</f>
        <v>0</v>
      </c>
      <c r="BU18" s="2"/>
      <c r="BV18" s="1">
        <f>[1]Jan!$B$19</f>
        <v>0</v>
      </c>
      <c r="BW18" s="2">
        <f>[8]Jan!$B$15</f>
        <v>0</v>
      </c>
      <c r="BX18" s="2">
        <f>[8]Jan!$B$16</f>
        <v>0</v>
      </c>
      <c r="BY18" s="2">
        <f>[8]Jan!$B$17</f>
        <v>0</v>
      </c>
      <c r="BZ18" s="2">
        <f>[8]Jan!$B$18</f>
        <v>0</v>
      </c>
      <c r="CA18" s="2">
        <f>[8]Jan!$B$19</f>
        <v>0</v>
      </c>
      <c r="CB18" s="2">
        <f>[8]Jan!$B$21</f>
        <v>0</v>
      </c>
      <c r="CC18" s="2"/>
      <c r="CD18" s="2">
        <f>[5]Jan!$B$27</f>
        <v>0</v>
      </c>
      <c r="CE18" s="2"/>
      <c r="CF18" s="2">
        <f>[4]Jan!$B$14</f>
        <v>0</v>
      </c>
      <c r="CG18" s="2">
        <f>[2]Jan!$B$43</f>
        <v>0</v>
      </c>
      <c r="CH18" s="2">
        <f>[4]Jan!$B$19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1">
        <f>[1]Jan!$B$9</f>
        <v>0</v>
      </c>
      <c r="D19" s="1">
        <f>[9]Jan!$B$5</f>
        <v>0</v>
      </c>
      <c r="E19" s="2">
        <f>[2]Jan!$B$7</f>
        <v>0</v>
      </c>
      <c r="F19" s="2">
        <f>[3]Jan!$B$7</f>
        <v>0</v>
      </c>
      <c r="G19" s="1">
        <f>[1]Jan!$B$12</f>
        <v>0</v>
      </c>
      <c r="H19" s="1">
        <f>[10]Jan!$B$6</f>
        <v>0</v>
      </c>
      <c r="I19" s="1">
        <f>[4]Jan!$B$7</f>
        <v>0</v>
      </c>
      <c r="J19" s="1">
        <f>[2]Jan!$B$9</f>
        <v>0</v>
      </c>
      <c r="K19" s="1">
        <f>[5]Jan!$B$13</f>
        <v>0</v>
      </c>
      <c r="L19" s="1">
        <f>[3]Jan!$B$15</f>
        <v>0</v>
      </c>
      <c r="M19" s="2">
        <f>[5]Jan!$B$7</f>
        <v>0</v>
      </c>
      <c r="N19" s="2">
        <f>[3]Jan!$B$10</f>
        <v>0</v>
      </c>
      <c r="O19" s="2">
        <f>[1]Jan!$B$6</f>
        <v>0</v>
      </c>
      <c r="P19" s="2">
        <f>[11]Jan!$B$5</f>
        <v>0</v>
      </c>
      <c r="Q19" s="2">
        <f>[3]Jan!$B$11</f>
        <v>0</v>
      </c>
      <c r="R19" s="2">
        <f>[6]Jan!$B$7</f>
        <v>0</v>
      </c>
      <c r="S19" s="1">
        <f>[3]Jan!$B$8</f>
        <v>0</v>
      </c>
      <c r="T19" s="2">
        <f>[5]Jan!$B$8</f>
        <v>0</v>
      </c>
      <c r="U19" s="2">
        <f>[12]Jan!$B$7</f>
        <v>0</v>
      </c>
      <c r="V19" s="2">
        <f>[1]Jan!$B$8</f>
        <v>0</v>
      </c>
      <c r="W19" s="2">
        <f>[5]Jan!$B$9</f>
        <v>0</v>
      </c>
      <c r="X19" s="2">
        <f>[6]Jan!$B$8</f>
        <v>0</v>
      </c>
      <c r="Y19" s="2">
        <f>[2]Jan!$B$7</f>
        <v>0</v>
      </c>
      <c r="Z19" s="2">
        <f>[2]Jan!$B$10</f>
        <v>0</v>
      </c>
      <c r="AA19" s="2">
        <f>[5]Jan!$B$10</f>
        <v>0</v>
      </c>
      <c r="AB19" s="2">
        <f>[4]Jan!$B$8</f>
        <v>0</v>
      </c>
      <c r="AC19" s="2">
        <f>[5]Jan!$B$11</f>
        <v>0</v>
      </c>
      <c r="AD19" s="2">
        <f>[5]Jan!$B$14</f>
        <v>0</v>
      </c>
      <c r="AE19" s="2">
        <f>[5]Jan!$B$12</f>
        <v>0</v>
      </c>
      <c r="AF19" s="2">
        <f>[2]Jan!$B$12</f>
        <v>0</v>
      </c>
      <c r="AG19" s="2">
        <f>[2]Jan!$B$15</f>
        <v>0</v>
      </c>
      <c r="AH19" s="2">
        <f>[2]Jan!$B$13</f>
        <v>0</v>
      </c>
      <c r="AI19" s="2">
        <f>[2]Jan!$B$16</f>
        <v>0</v>
      </c>
      <c r="AJ19" s="2">
        <f>[2]Jan!$B$14</f>
        <v>0</v>
      </c>
      <c r="AK19" s="2">
        <f>[2]Jan!$B$8</f>
        <v>0</v>
      </c>
      <c r="AL19" s="2">
        <f>[6]Jan!$B$10</f>
        <v>0</v>
      </c>
      <c r="AM19" s="2">
        <f>[5]Jan!$B$6</f>
        <v>0</v>
      </c>
      <c r="AN19" s="2">
        <f>[12]Jan!$B$8</f>
        <v>0</v>
      </c>
      <c r="AO19" s="2">
        <f>[12]Jan!$B$9</f>
        <v>0</v>
      </c>
      <c r="AP19" s="2">
        <f>[13]Jan!$B$5</f>
        <v>0</v>
      </c>
      <c r="AQ19" s="2">
        <f>[3]Jan!$B$12</f>
        <v>0</v>
      </c>
      <c r="AR19" s="2">
        <f>[4]Jan!$B$9</f>
        <v>0</v>
      </c>
      <c r="AS19" s="2">
        <f>[3]Jan!$B$14</f>
        <v>0</v>
      </c>
      <c r="AT19" s="2">
        <f>[8]Jan!$B$11</f>
        <v>0</v>
      </c>
      <c r="AU19" s="2">
        <f>[1]Jan!$B$15</f>
        <v>0</v>
      </c>
      <c r="AV19" s="2">
        <f>[2]Jan!$B$11</f>
        <v>0</v>
      </c>
      <c r="AW19" s="2">
        <f>[1]Jan!$B$11</f>
        <v>0</v>
      </c>
      <c r="AX19" s="2">
        <f>[2]Jan!$B$18</f>
        <v>0</v>
      </c>
      <c r="AY19" s="2">
        <f>[2]Jan!$B$17</f>
        <v>0</v>
      </c>
      <c r="AZ19" s="2">
        <f>[2]Jan!$B$22</f>
        <v>0</v>
      </c>
      <c r="BA19" s="2">
        <f>[3]Jan!$B$6</f>
        <v>0</v>
      </c>
      <c r="BB19" s="2">
        <f>[3]Jan!$B$13</f>
        <v>0</v>
      </c>
      <c r="BC19" s="2">
        <f>[14]Jan!$B$5</f>
        <v>0</v>
      </c>
      <c r="BD19" s="2">
        <f>[2]Jan!$B$19</f>
        <v>0</v>
      </c>
      <c r="BE19" s="2">
        <f>[2]Jan!$B$20</f>
        <v>0</v>
      </c>
      <c r="BF19" s="2">
        <f>[2]Jan!$B$21</f>
        <v>0</v>
      </c>
      <c r="BG19" s="2">
        <f>[15]Jan!$B$5</f>
        <v>0</v>
      </c>
      <c r="BH19" s="2">
        <f>[16]Jan!$B$5</f>
        <v>0</v>
      </c>
      <c r="BI19" s="2">
        <f>[3]Jan!$B$9</f>
        <v>0</v>
      </c>
      <c r="BJ19" s="2">
        <f>[17]Jan!$B$5</f>
        <v>0</v>
      </c>
      <c r="BK19" s="2">
        <f>[10]Jan!$B$7</f>
        <v>0</v>
      </c>
      <c r="BL19" s="2">
        <f>[6]Jan!$B$6</f>
        <v>0</v>
      </c>
      <c r="BM19" s="2">
        <f>[12]Jan!$B$7</f>
        <v>0</v>
      </c>
      <c r="BN19" s="2">
        <f>[6]Jan!$B$11</f>
        <v>0</v>
      </c>
      <c r="BO19" s="2">
        <f>[6]Jan!$B$9</f>
        <v>0</v>
      </c>
      <c r="BP19" s="2">
        <f>[1]Jan!$B$13</f>
        <v>0</v>
      </c>
      <c r="BQ19" s="2">
        <f>[1]Jan!$B$10</f>
        <v>0</v>
      </c>
      <c r="BR19" s="2">
        <f>[4]Jan!$B$10</f>
        <v>0</v>
      </c>
      <c r="BS19" s="2">
        <f>[6]Jan!$B$12</f>
        <v>0</v>
      </c>
      <c r="BT19" s="2">
        <f>[1]Jan!$B$14</f>
        <v>0</v>
      </c>
      <c r="BU19" s="2">
        <f>[18]Jan!$B$5</f>
        <v>0</v>
      </c>
      <c r="BV19" s="1">
        <f>[1]Jan!$B$7</f>
        <v>0</v>
      </c>
      <c r="BW19" s="2">
        <f>[8]Jan!$B$6</f>
        <v>0</v>
      </c>
      <c r="BX19" s="2">
        <f>[8]Jan!$B$7</f>
        <v>0</v>
      </c>
      <c r="BY19" s="2">
        <f>[8]Jan!$B$8</f>
        <v>0</v>
      </c>
      <c r="BZ19" s="2">
        <f>[8]Jan!$B$9</f>
        <v>0</v>
      </c>
      <c r="CA19" s="2">
        <f>[8]Jan!$B$10</f>
        <v>0</v>
      </c>
      <c r="CB19" s="2">
        <f>[8]Jan!$B$12</f>
        <v>0</v>
      </c>
      <c r="CC19" s="2">
        <f>[19]Jan!$B$5</f>
        <v>0</v>
      </c>
      <c r="CD19" s="2">
        <f>[5]Jan!$B$15</f>
        <v>0</v>
      </c>
      <c r="CE19" s="2">
        <f>[20]Jan!$B$5</f>
        <v>0</v>
      </c>
      <c r="CF19" s="2">
        <f>[4]Jan!$B$6</f>
        <v>0</v>
      </c>
      <c r="CG19" s="2">
        <f>[2]Jan!$B$23</f>
        <v>0</v>
      </c>
      <c r="CH19" s="2">
        <f>[4]Jan!$B$11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[21]Jan!$B$17</f>
        <v>0</v>
      </c>
      <c r="D20" s="2">
        <f>[22]Jan!$B$17</f>
        <v>0</v>
      </c>
      <c r="E20" s="2">
        <f>[23]Jan!$B$17</f>
        <v>0</v>
      </c>
      <c r="F20" s="2">
        <f>[24]Jan!$B$17</f>
        <v>0</v>
      </c>
      <c r="G20" s="1">
        <f>[25]Jan!$B$17</f>
        <v>0</v>
      </c>
      <c r="H20" s="1">
        <f>[26]Jan!$B$17</f>
        <v>0</v>
      </c>
      <c r="I20" s="1">
        <f>[27]Jan!$B$17</f>
        <v>0</v>
      </c>
      <c r="J20" s="1">
        <f>[28]Jan!$B$17</f>
        <v>0</v>
      </c>
      <c r="K20" s="1">
        <f>[29]Jan!$B$17</f>
        <v>0</v>
      </c>
      <c r="L20" s="1">
        <f>[30]Jan!$B$17</f>
        <v>0</v>
      </c>
      <c r="M20" s="2">
        <f>[31]Jan!$B$17</f>
        <v>0</v>
      </c>
      <c r="N20" s="2">
        <f>[32]Jan!$B$17</f>
        <v>0</v>
      </c>
      <c r="O20" s="2">
        <f>[33]Jan!$B$17</f>
        <v>0</v>
      </c>
      <c r="P20" s="2">
        <f>[34]Jan!$B$17</f>
        <v>0</v>
      </c>
      <c r="Q20" s="2">
        <f>[35]Jan!$B$17</f>
        <v>0</v>
      </c>
      <c r="R20" s="2">
        <f>[36]Jan!$B$17</f>
        <v>0</v>
      </c>
      <c r="S20" s="1">
        <f>[37]Jan!$B$17</f>
        <v>0</v>
      </c>
      <c r="T20" s="2">
        <f>[38]Jan!$B$17</f>
        <v>0</v>
      </c>
      <c r="U20" s="2">
        <f>[39]Jan!$B$17</f>
        <v>0</v>
      </c>
      <c r="V20" s="2">
        <f>[40]Jan!$B$17</f>
        <v>0</v>
      </c>
      <c r="W20" s="2">
        <f>[41]Jan!$B$17</f>
        <v>0</v>
      </c>
      <c r="X20" s="2">
        <f>[42]Jan!$B$17</f>
        <v>0</v>
      </c>
      <c r="Y20" s="2">
        <f>[43]Jan!$B$17</f>
        <v>0</v>
      </c>
      <c r="Z20" s="2">
        <f>[44]Jan!$B$17</f>
        <v>0</v>
      </c>
      <c r="AA20" s="2">
        <f>[45]Jan!$B$17</f>
        <v>0</v>
      </c>
      <c r="AB20" s="2">
        <f>[46]Jan!$B$17</f>
        <v>0</v>
      </c>
      <c r="AC20" s="2">
        <f>[47]Jan!$B$17</f>
        <v>0</v>
      </c>
      <c r="AD20" s="2">
        <f>[48]Jan!$B$17</f>
        <v>0</v>
      </c>
      <c r="AE20" s="2">
        <f>[49]Jan!$B$17</f>
        <v>0</v>
      </c>
      <c r="AF20" s="2">
        <f>[50]Jan!$B$17</f>
        <v>0</v>
      </c>
      <c r="AG20" s="2">
        <f>[51]Jan!$B$17</f>
        <v>0</v>
      </c>
      <c r="AH20" s="2">
        <f>[52]Jan!$B$17</f>
        <v>0</v>
      </c>
      <c r="AI20" s="2">
        <f>[53]Jan!$B$17</f>
        <v>0</v>
      </c>
      <c r="AJ20" s="2">
        <f>[54]Jan!$B$17</f>
        <v>0</v>
      </c>
      <c r="AK20" s="2">
        <f>[55]Jan!$B$17</f>
        <v>0</v>
      </c>
      <c r="AL20" s="2">
        <f>[56]Jan!$B$17</f>
        <v>0</v>
      </c>
      <c r="AM20" s="2">
        <f>[57]Jan!$B$17</f>
        <v>0</v>
      </c>
      <c r="AN20" s="2">
        <f>[58]Jan!$B$17</f>
        <v>0</v>
      </c>
      <c r="AO20" s="2">
        <f>[59]Jan!$B$17</f>
        <v>0</v>
      </c>
      <c r="AP20" s="2">
        <f>[60]Jan!$B$17</f>
        <v>0</v>
      </c>
      <c r="AQ20" s="2">
        <f>[61]Jan!$B$17</f>
        <v>0</v>
      </c>
      <c r="AR20" s="2">
        <f>[62]Jan!$B$17</f>
        <v>0</v>
      </c>
      <c r="AS20" s="2">
        <f>[63]Jan!$B$17</f>
        <v>0</v>
      </c>
      <c r="AT20" s="2">
        <f>[64]Jan!$B$17</f>
        <v>0</v>
      </c>
      <c r="AU20" s="2">
        <f>[65]Jan!$B$17</f>
        <v>0</v>
      </c>
      <c r="AV20" s="2">
        <f>[66]Jan!$B$17</f>
        <v>0</v>
      </c>
      <c r="AW20" s="2">
        <f>[67]Jan!$B$17</f>
        <v>0</v>
      </c>
      <c r="AX20" s="2">
        <f>[68]Jan!$B$17</f>
        <v>0</v>
      </c>
      <c r="AY20" s="2">
        <f>[69]Jan!$B$17</f>
        <v>0</v>
      </c>
      <c r="AZ20" s="2">
        <f>[70]Jan!$B$17</f>
        <v>0</v>
      </c>
      <c r="BA20" s="2">
        <f>[71]Jan!$B$17</f>
        <v>0</v>
      </c>
      <c r="BB20" s="2">
        <f>[72]Jan!$B$17</f>
        <v>0</v>
      </c>
      <c r="BC20" s="2">
        <f>[73]Jan!$B$17</f>
        <v>0</v>
      </c>
      <c r="BD20" s="2">
        <f>[74]Jan!$B$17</f>
        <v>0</v>
      </c>
      <c r="BE20" s="2">
        <f>[75]Jan!$B$17</f>
        <v>0</v>
      </c>
      <c r="BF20" s="2">
        <f>[76]Jan!$B$17</f>
        <v>0</v>
      </c>
      <c r="BG20" s="2">
        <f>[77]Jan!$B$17</f>
        <v>0</v>
      </c>
      <c r="BH20" s="2">
        <f>[78]Jan!$B$17</f>
        <v>0</v>
      </c>
      <c r="BI20" s="2">
        <f>[79]Jan!$B$17</f>
        <v>0</v>
      </c>
      <c r="BJ20" s="2">
        <f>[80]Jan!$B$17</f>
        <v>0</v>
      </c>
      <c r="BK20" s="2">
        <f>[81]Jan!$B$17</f>
        <v>0</v>
      </c>
      <c r="BL20" s="2">
        <f>[82]Jan!$B$17</f>
        <v>0</v>
      </c>
      <c r="BM20" s="2">
        <f>[83]Jan!$B$17</f>
        <v>0</v>
      </c>
      <c r="BN20" s="2">
        <f>[84]Jan!$B$17</f>
        <v>0</v>
      </c>
      <c r="BO20" s="2">
        <f>[85]Jan!$B$17</f>
        <v>0</v>
      </c>
      <c r="BP20" s="2">
        <f>[86]Jan!$B$17</f>
        <v>0</v>
      </c>
      <c r="BQ20" s="2">
        <f>[87]Jan!$B$17</f>
        <v>0</v>
      </c>
      <c r="BR20" s="2">
        <f>[88]Jan!$B$17</f>
        <v>0</v>
      </c>
      <c r="BS20" s="2">
        <f>[89]Jan!$B$17</f>
        <v>0</v>
      </c>
      <c r="BT20" s="2">
        <f>[90]Jan!$B$17</f>
        <v>0</v>
      </c>
      <c r="BU20" s="2">
        <f>[91]Jan!$B$17</f>
        <v>0</v>
      </c>
      <c r="BV20" s="1">
        <f>[92]Jan!$B$17</f>
        <v>0</v>
      </c>
      <c r="BW20" s="2">
        <f>[93]Jan!$B$17</f>
        <v>0</v>
      </c>
      <c r="BX20" s="2">
        <f>[94]Jan!$B$17</f>
        <v>0</v>
      </c>
      <c r="BY20" s="2">
        <f>[95]Jan!$B$17</f>
        <v>0</v>
      </c>
      <c r="BZ20" s="2">
        <f>[96]Jan!$B$17</f>
        <v>0</v>
      </c>
      <c r="CA20" s="2">
        <f>[97]Jan!$B$17</f>
        <v>0</v>
      </c>
      <c r="CB20" s="2">
        <f>[98]Jan!$B$17</f>
        <v>0</v>
      </c>
      <c r="CC20" s="2">
        <f>[99]Jan!$B$17</f>
        <v>0</v>
      </c>
      <c r="CD20" s="2">
        <f>[100]Jan!$B$17</f>
        <v>0</v>
      </c>
      <c r="CE20" s="2">
        <f>[101]Jan!$B$17</f>
        <v>0</v>
      </c>
      <c r="CF20" s="2">
        <f>[102]Jan!$B$17</f>
        <v>0</v>
      </c>
      <c r="CG20" s="2">
        <f>[103]Jan!$B$17</f>
        <v>0</v>
      </c>
      <c r="CH20" s="2">
        <f>[104]Jan!$B$17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[21]Jan!$B$18</f>
        <v>0</v>
      </c>
      <c r="D21" s="2">
        <f>[22]Jan!$B$18</f>
        <v>0</v>
      </c>
      <c r="E21" s="2">
        <f>[23]Jan!$B$18</f>
        <v>0</v>
      </c>
      <c r="F21" s="2">
        <f>[24]Jan!$B$18</f>
        <v>0</v>
      </c>
      <c r="G21" s="1">
        <f>[25]Jan!$B$18</f>
        <v>0</v>
      </c>
      <c r="H21" s="1">
        <f>[26]Jan!$B$18</f>
        <v>0</v>
      </c>
      <c r="I21" s="1">
        <f>[27]Jan!$B$18</f>
        <v>0</v>
      </c>
      <c r="J21" s="1">
        <f>[28]Jan!$B$18</f>
        <v>0</v>
      </c>
      <c r="K21" s="1">
        <f>[29]Jan!$B$18</f>
        <v>0</v>
      </c>
      <c r="L21" s="1">
        <f>[30]Jan!$B$18</f>
        <v>0</v>
      </c>
      <c r="M21" s="2">
        <f>[31]Jan!$B$18</f>
        <v>0</v>
      </c>
      <c r="N21" s="2">
        <f>[32]Jan!$B$18</f>
        <v>0</v>
      </c>
      <c r="O21" s="2">
        <f>[33]Jan!$B$18</f>
        <v>0</v>
      </c>
      <c r="P21" s="2">
        <f>[34]Jan!$B$18</f>
        <v>0</v>
      </c>
      <c r="Q21" s="2">
        <f>[35]Jan!$B$18</f>
        <v>0</v>
      </c>
      <c r="R21" s="2">
        <f>[36]Jan!$B$18</f>
        <v>0</v>
      </c>
      <c r="S21" s="1">
        <f>[37]Jan!$B$18</f>
        <v>0</v>
      </c>
      <c r="T21" s="2">
        <f>[38]Jan!$B$18</f>
        <v>0</v>
      </c>
      <c r="U21" s="2">
        <f>[39]Jan!$B$18</f>
        <v>0</v>
      </c>
      <c r="V21" s="2">
        <f>[40]Jan!$B$18</f>
        <v>0</v>
      </c>
      <c r="W21" s="2">
        <f>[41]Jan!$B$18</f>
        <v>0</v>
      </c>
      <c r="X21" s="2">
        <f>[42]Jan!$B$18</f>
        <v>0</v>
      </c>
      <c r="Y21" s="2">
        <f>[43]Jan!$B$18</f>
        <v>0</v>
      </c>
      <c r="Z21" s="2">
        <f>[44]Jan!$B$18</f>
        <v>0</v>
      </c>
      <c r="AA21" s="2">
        <f>[45]Jan!$B$18</f>
        <v>0</v>
      </c>
      <c r="AB21" s="2">
        <f>[46]Jan!$B$18</f>
        <v>0</v>
      </c>
      <c r="AC21" s="2">
        <f>[47]Jan!$B$18</f>
        <v>0</v>
      </c>
      <c r="AD21" s="2">
        <f>[48]Jan!$B$18</f>
        <v>0</v>
      </c>
      <c r="AE21" s="2">
        <f>[49]Jan!$B$18</f>
        <v>0</v>
      </c>
      <c r="AF21" s="2">
        <f>[50]Jan!$B$18</f>
        <v>0</v>
      </c>
      <c r="AG21" s="2">
        <f>[51]Jan!$B$18</f>
        <v>0</v>
      </c>
      <c r="AH21" s="2">
        <f>[52]Jan!$B$18</f>
        <v>0</v>
      </c>
      <c r="AI21" s="2">
        <f>[53]Jan!$B$18</f>
        <v>0</v>
      </c>
      <c r="AJ21" s="2">
        <f>[54]Jan!$B$18</f>
        <v>0</v>
      </c>
      <c r="AK21" s="2">
        <f>[55]Jan!$B$18</f>
        <v>0</v>
      </c>
      <c r="AL21" s="2">
        <f>[56]Jan!$B$18</f>
        <v>0</v>
      </c>
      <c r="AM21" s="2">
        <f>[57]Jan!$B$18</f>
        <v>0</v>
      </c>
      <c r="AN21" s="2">
        <f>[58]Jan!$B$18</f>
        <v>0</v>
      </c>
      <c r="AO21" s="2">
        <f>[59]Jan!$B$18</f>
        <v>0</v>
      </c>
      <c r="AP21" s="2">
        <f>[60]Jan!$B$18</f>
        <v>0</v>
      </c>
      <c r="AQ21" s="2">
        <f>[61]Jan!$B$18</f>
        <v>0</v>
      </c>
      <c r="AR21" s="2">
        <f>[62]Jan!$B$18</f>
        <v>0</v>
      </c>
      <c r="AS21" s="2">
        <f>[63]Jan!$B$18</f>
        <v>0</v>
      </c>
      <c r="AT21" s="2">
        <f>[64]Jan!$B$18</f>
        <v>0</v>
      </c>
      <c r="AU21" s="2">
        <f>[65]Jan!$B$18</f>
        <v>0</v>
      </c>
      <c r="AV21" s="2">
        <f>[66]Jan!$B$18</f>
        <v>0</v>
      </c>
      <c r="AW21" s="2">
        <f>[67]Jan!$B$18</f>
        <v>0</v>
      </c>
      <c r="AX21" s="2">
        <f>[68]Jan!$B$18</f>
        <v>0</v>
      </c>
      <c r="AY21" s="2">
        <f>[69]Jan!$B$18</f>
        <v>0</v>
      </c>
      <c r="AZ21" s="2">
        <f>[70]Jan!$B$18</f>
        <v>0</v>
      </c>
      <c r="BA21" s="2">
        <f>[71]Jan!$B$18</f>
        <v>0</v>
      </c>
      <c r="BB21" s="2">
        <f>[72]Jan!$B$18</f>
        <v>0</v>
      </c>
      <c r="BC21" s="2">
        <f>[73]Jan!$B$18</f>
        <v>0</v>
      </c>
      <c r="BD21" s="2">
        <f>[74]Jan!$B$18</f>
        <v>0</v>
      </c>
      <c r="BE21" s="2">
        <f>[75]Jan!$B$18</f>
        <v>0</v>
      </c>
      <c r="BF21" s="2">
        <f>[76]Jan!$B$18</f>
        <v>0</v>
      </c>
      <c r="BG21" s="2">
        <f>[77]Jan!$B$18</f>
        <v>0</v>
      </c>
      <c r="BH21" s="2">
        <f>[78]Jan!$B$18</f>
        <v>0</v>
      </c>
      <c r="BI21" s="2">
        <f>[79]Jan!$B$18</f>
        <v>0</v>
      </c>
      <c r="BJ21" s="2">
        <f>[80]Jan!$B$18</f>
        <v>0</v>
      </c>
      <c r="BK21" s="2">
        <f>[81]Jan!$B$18</f>
        <v>0</v>
      </c>
      <c r="BL21" s="2">
        <f>[82]Jan!$B$18</f>
        <v>0</v>
      </c>
      <c r="BM21" s="2">
        <f>[83]Jan!$B$18</f>
        <v>0</v>
      </c>
      <c r="BN21" s="2">
        <f>[84]Jan!$B$18</f>
        <v>0</v>
      </c>
      <c r="BO21" s="2">
        <f>[85]Jan!$B$18</f>
        <v>0</v>
      </c>
      <c r="BP21" s="2">
        <f>[86]Jan!$B$18</f>
        <v>0</v>
      </c>
      <c r="BQ21" s="2">
        <f>[87]Jan!$B$18</f>
        <v>0</v>
      </c>
      <c r="BR21" s="2">
        <f>[88]Jan!$B$18</f>
        <v>0</v>
      </c>
      <c r="BS21" s="2">
        <f>[89]Jan!$B$18</f>
        <v>0</v>
      </c>
      <c r="BT21" s="2">
        <f>[90]Jan!$B$18</f>
        <v>0</v>
      </c>
      <c r="BU21" s="2">
        <f>[91]Jan!$B$18</f>
        <v>0</v>
      </c>
      <c r="BV21" s="1">
        <f>[92]Jan!$B$18</f>
        <v>0</v>
      </c>
      <c r="BW21" s="2">
        <f>[93]Jan!$B$18</f>
        <v>0</v>
      </c>
      <c r="BX21" s="2">
        <f>[94]Jan!$B$18</f>
        <v>0</v>
      </c>
      <c r="BY21" s="2">
        <f>[95]Jan!$B$18</f>
        <v>0</v>
      </c>
      <c r="BZ21" s="2">
        <f>[96]Jan!$B$18</f>
        <v>0</v>
      </c>
      <c r="CA21" s="2">
        <f>[97]Jan!$B$18</f>
        <v>0</v>
      </c>
      <c r="CB21" s="2">
        <f>[98]Jan!$B$18</f>
        <v>0</v>
      </c>
      <c r="CC21" s="2">
        <f>[99]Jan!$B$18</f>
        <v>0</v>
      </c>
      <c r="CD21" s="2">
        <f>[100]Jan!$B$18</f>
        <v>0</v>
      </c>
      <c r="CE21" s="2">
        <f>[101]Jan!$B$18</f>
        <v>0</v>
      </c>
      <c r="CF21" s="2">
        <f>[102]Jan!$B$18</f>
        <v>0</v>
      </c>
      <c r="CG21" s="2">
        <f>[103]Jan!$B$18</f>
        <v>0</v>
      </c>
      <c r="CH21" s="2">
        <f>[104]Jan!$B$18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 t="shared" ref="C22:AF22" si="42">SUM(C18:C21)</f>
        <v>0</v>
      </c>
      <c r="D22" s="2">
        <f t="shared" si="42"/>
        <v>0</v>
      </c>
      <c r="E22" s="2">
        <f t="shared" si="42"/>
        <v>0</v>
      </c>
      <c r="F22" s="2">
        <f t="shared" si="42"/>
        <v>0</v>
      </c>
      <c r="G22" s="2">
        <f t="shared" si="42"/>
        <v>0</v>
      </c>
      <c r="H22" s="2">
        <f t="shared" si="42"/>
        <v>0</v>
      </c>
      <c r="I22" s="2">
        <f t="shared" si="42"/>
        <v>0</v>
      </c>
      <c r="J22" s="2">
        <f t="shared" si="42"/>
        <v>0</v>
      </c>
      <c r="K22" s="2">
        <f t="shared" si="42"/>
        <v>0</v>
      </c>
      <c r="L22" s="2">
        <f t="shared" si="42"/>
        <v>0</v>
      </c>
      <c r="M22" s="2">
        <f t="shared" si="42"/>
        <v>0</v>
      </c>
      <c r="N22" s="2">
        <f t="shared" si="42"/>
        <v>0</v>
      </c>
      <c r="O22" s="2">
        <f t="shared" si="42"/>
        <v>0</v>
      </c>
      <c r="P22" s="2">
        <f t="shared" si="42"/>
        <v>0</v>
      </c>
      <c r="Q22" s="2">
        <f t="shared" si="42"/>
        <v>0</v>
      </c>
      <c r="R22" s="2">
        <f t="shared" si="42"/>
        <v>0</v>
      </c>
      <c r="S22" s="2">
        <f>SUM(S18:S21)</f>
        <v>0</v>
      </c>
      <c r="T22" s="2">
        <f t="shared" si="42"/>
        <v>0</v>
      </c>
      <c r="U22" s="2">
        <f t="shared" si="42"/>
        <v>0</v>
      </c>
      <c r="V22" s="2">
        <f t="shared" si="42"/>
        <v>0</v>
      </c>
      <c r="W22" s="2">
        <f t="shared" si="42"/>
        <v>0</v>
      </c>
      <c r="X22" s="2">
        <f t="shared" si="42"/>
        <v>0</v>
      </c>
      <c r="Y22" s="2">
        <f t="shared" si="42"/>
        <v>0</v>
      </c>
      <c r="Z22" s="2">
        <f t="shared" si="42"/>
        <v>0</v>
      </c>
      <c r="AA22" s="2">
        <f t="shared" si="42"/>
        <v>0</v>
      </c>
      <c r="AB22" s="2">
        <f t="shared" si="42"/>
        <v>0</v>
      </c>
      <c r="AC22" s="2">
        <f t="shared" si="42"/>
        <v>0</v>
      </c>
      <c r="AD22" s="2">
        <f t="shared" si="42"/>
        <v>0</v>
      </c>
      <c r="AE22" s="2">
        <f t="shared" si="42"/>
        <v>0</v>
      </c>
      <c r="AF22" s="2">
        <f t="shared" si="42"/>
        <v>0</v>
      </c>
      <c r="AG22" s="2">
        <f t="shared" ref="AG22:AI22" si="43">SUM(AG18:AG21)</f>
        <v>0</v>
      </c>
      <c r="AH22" s="2">
        <f t="shared" si="43"/>
        <v>0</v>
      </c>
      <c r="AI22" s="2">
        <f t="shared" si="43"/>
        <v>0</v>
      </c>
      <c r="AJ22" s="2">
        <f t="shared" ref="AJ22:AT22" si="44">SUM(AJ18:AJ21)</f>
        <v>0</v>
      </c>
      <c r="AK22" s="2">
        <f t="shared" si="44"/>
        <v>0</v>
      </c>
      <c r="AL22" s="2">
        <f t="shared" si="44"/>
        <v>0</v>
      </c>
      <c r="AM22" s="2">
        <f t="shared" si="44"/>
        <v>0</v>
      </c>
      <c r="AN22" s="2">
        <f t="shared" ref="AN22:AO22" si="45">SUM(AN18:AN21)</f>
        <v>0</v>
      </c>
      <c r="AO22" s="2">
        <f t="shared" si="45"/>
        <v>0</v>
      </c>
      <c r="AP22" s="2">
        <f t="shared" si="44"/>
        <v>0</v>
      </c>
      <c r="AQ22" s="2">
        <f t="shared" si="44"/>
        <v>0</v>
      </c>
      <c r="AR22" s="2">
        <f t="shared" si="44"/>
        <v>0</v>
      </c>
      <c r="AS22" s="2">
        <f t="shared" si="44"/>
        <v>0</v>
      </c>
      <c r="AT22" s="2">
        <f t="shared" si="44"/>
        <v>0</v>
      </c>
      <c r="AU22" s="2">
        <f t="shared" ref="AU22:BA22" si="46">SUM(AU18:AU21)</f>
        <v>0</v>
      </c>
      <c r="AV22" s="2">
        <f t="shared" si="46"/>
        <v>0</v>
      </c>
      <c r="AW22" s="2">
        <f t="shared" si="46"/>
        <v>0</v>
      </c>
      <c r="AX22" s="2">
        <f t="shared" si="46"/>
        <v>0</v>
      </c>
      <c r="AY22" s="2">
        <f t="shared" si="46"/>
        <v>0</v>
      </c>
      <c r="AZ22" s="2">
        <f t="shared" si="46"/>
        <v>0</v>
      </c>
      <c r="BA22" s="2">
        <f t="shared" si="46"/>
        <v>0</v>
      </c>
      <c r="BB22" s="2">
        <f t="shared" ref="BB22:BG22" si="47">SUM(BB18:BB21)</f>
        <v>0</v>
      </c>
      <c r="BC22" s="2">
        <f t="shared" si="47"/>
        <v>0</v>
      </c>
      <c r="BD22" s="2">
        <f t="shared" ref="BD22" si="48">SUM(BD18:BD21)</f>
        <v>0</v>
      </c>
      <c r="BE22" s="2">
        <f t="shared" si="47"/>
        <v>0</v>
      </c>
      <c r="BF22" s="2">
        <f t="shared" si="47"/>
        <v>0</v>
      </c>
      <c r="BG22" s="2">
        <f t="shared" si="47"/>
        <v>0</v>
      </c>
      <c r="BH22" s="2">
        <f t="shared" ref="BH22:BM22" si="49">SUM(BH18:BH21)</f>
        <v>0</v>
      </c>
      <c r="BI22" s="2">
        <f t="shared" si="49"/>
        <v>0</v>
      </c>
      <c r="BJ22" s="2">
        <f t="shared" si="49"/>
        <v>0</v>
      </c>
      <c r="BK22" s="2">
        <f t="shared" si="49"/>
        <v>0</v>
      </c>
      <c r="BL22" s="2">
        <f t="shared" si="49"/>
        <v>0</v>
      </c>
      <c r="BM22" s="2">
        <f t="shared" si="49"/>
        <v>0</v>
      </c>
      <c r="BN22" s="2">
        <f t="shared" ref="BN22:CC22" si="50">SUM(BN18:BN21)</f>
        <v>0</v>
      </c>
      <c r="BO22" s="2">
        <f t="shared" si="50"/>
        <v>0</v>
      </c>
      <c r="BP22" s="2">
        <f t="shared" si="50"/>
        <v>0</v>
      </c>
      <c r="BQ22" s="2">
        <f>SUM(BQ18:BQ21)</f>
        <v>0</v>
      </c>
      <c r="BR22" s="2">
        <f t="shared" si="50"/>
        <v>0</v>
      </c>
      <c r="BS22" s="2">
        <f t="shared" si="50"/>
        <v>0</v>
      </c>
      <c r="BT22" s="2">
        <f t="shared" si="50"/>
        <v>0</v>
      </c>
      <c r="BU22" s="2">
        <f t="shared" ref="BU22" si="51">SUM(BU18:BU21)</f>
        <v>0</v>
      </c>
      <c r="BV22" s="2">
        <f t="shared" si="50"/>
        <v>0</v>
      </c>
      <c r="BW22" s="2">
        <f t="shared" si="50"/>
        <v>0</v>
      </c>
      <c r="BX22" s="2">
        <f t="shared" si="50"/>
        <v>0</v>
      </c>
      <c r="BY22" s="2">
        <f t="shared" si="50"/>
        <v>0</v>
      </c>
      <c r="BZ22" s="2">
        <f t="shared" si="50"/>
        <v>0</v>
      </c>
      <c r="CA22" s="2">
        <f t="shared" si="50"/>
        <v>0</v>
      </c>
      <c r="CB22" s="2">
        <f t="shared" si="50"/>
        <v>0</v>
      </c>
      <c r="CC22" s="2">
        <f t="shared" si="50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[21]Jan!$B$19</f>
        <v>0</v>
      </c>
      <c r="D24" s="2">
        <f>[22]Jan!$B$19</f>
        <v>0</v>
      </c>
      <c r="E24" s="1">
        <f>[23]Jan!$B$19</f>
        <v>0</v>
      </c>
      <c r="F24" s="1">
        <f>[24]Jan!$B$19</f>
        <v>0</v>
      </c>
      <c r="G24" s="1">
        <f>[25]Jan!$B$19</f>
        <v>0</v>
      </c>
      <c r="H24" s="1">
        <f>[26]Jan!$B$19</f>
        <v>0</v>
      </c>
      <c r="I24" s="1">
        <f>[27]Jan!$B$19</f>
        <v>0</v>
      </c>
      <c r="J24" s="1">
        <f>[28]Jan!$B$19</f>
        <v>0</v>
      </c>
      <c r="K24" s="1">
        <f>[29]Jan!$B$19</f>
        <v>0</v>
      </c>
      <c r="L24" s="1">
        <f>[30]Jan!$B$19</f>
        <v>0</v>
      </c>
      <c r="M24" s="2">
        <f>[31]Jan!$B$19</f>
        <v>0</v>
      </c>
      <c r="N24" s="2">
        <f>[32]Jan!$B$19</f>
        <v>0</v>
      </c>
      <c r="O24" s="2">
        <f>[33]Jan!$B$19</f>
        <v>0</v>
      </c>
      <c r="P24" s="2">
        <f>[34]Jan!$B$19</f>
        <v>0</v>
      </c>
      <c r="Q24" s="2">
        <f>[35]Jan!$B$19</f>
        <v>0</v>
      </c>
      <c r="R24" s="2">
        <f>[36]Jan!$B$19</f>
        <v>0</v>
      </c>
      <c r="S24" s="1">
        <f>[37]Jan!$B$19</f>
        <v>0</v>
      </c>
      <c r="T24" s="2">
        <f>[38]Jan!$B$19</f>
        <v>0</v>
      </c>
      <c r="U24" s="2">
        <f>[39]Jan!$B$19</f>
        <v>0</v>
      </c>
      <c r="V24" s="2">
        <f>[40]Jan!$B$19</f>
        <v>0</v>
      </c>
      <c r="W24" s="2">
        <f>[41]Jan!$B$19</f>
        <v>0</v>
      </c>
      <c r="X24" s="2">
        <f>[42]Jan!$B$19</f>
        <v>0</v>
      </c>
      <c r="Y24" s="2">
        <f>[43]Jan!$B$19</f>
        <v>0</v>
      </c>
      <c r="Z24" s="2">
        <f>[44]Jan!$B$19</f>
        <v>0</v>
      </c>
      <c r="AA24" s="2">
        <f>[45]Jan!$B$19</f>
        <v>0</v>
      </c>
      <c r="AB24" s="2">
        <f>[46]Jan!$B$19</f>
        <v>0</v>
      </c>
      <c r="AC24" s="2">
        <f>[47]Jan!$B$19</f>
        <v>0</v>
      </c>
      <c r="AD24" s="2">
        <f>[48]Jan!$B$19</f>
        <v>0</v>
      </c>
      <c r="AE24" s="2">
        <f>[49]Jan!$B$19</f>
        <v>0</v>
      </c>
      <c r="AF24" s="2">
        <f>[50]Jan!$B$19</f>
        <v>0</v>
      </c>
      <c r="AG24" s="2">
        <f>[51]Jan!$B$19</f>
        <v>0</v>
      </c>
      <c r="AH24" s="2">
        <f>[52]Jan!$B$19</f>
        <v>0</v>
      </c>
      <c r="AI24" s="2">
        <f>[53]Jan!$B$19</f>
        <v>0</v>
      </c>
      <c r="AJ24" s="2">
        <f>[54]Jan!$B$19</f>
        <v>0</v>
      </c>
      <c r="AK24" s="2">
        <f>[55]Jan!$B$19</f>
        <v>0</v>
      </c>
      <c r="AL24" s="1">
        <f>[56]Jan!$B$19</f>
        <v>0</v>
      </c>
      <c r="AM24" s="2">
        <f>[57]Jan!$B$19</f>
        <v>0</v>
      </c>
      <c r="AN24" s="2">
        <f>[58]Jan!$B$19</f>
        <v>0</v>
      </c>
      <c r="AO24" s="2">
        <f>[59]Jan!$B$19</f>
        <v>0</v>
      </c>
      <c r="AP24" s="2">
        <f>[60]Jan!$B$19</f>
        <v>0</v>
      </c>
      <c r="AQ24" s="2">
        <f>[61]Jan!$B$19</f>
        <v>0</v>
      </c>
      <c r="AR24" s="2">
        <f>[62]Jan!$B$19</f>
        <v>0</v>
      </c>
      <c r="AS24" s="2">
        <f>[63]Jan!$B$19</f>
        <v>0</v>
      </c>
      <c r="AT24" s="2">
        <f>[64]Jan!$B$19</f>
        <v>0</v>
      </c>
      <c r="AU24" s="2">
        <f>[65]Jan!$B$19</f>
        <v>0</v>
      </c>
      <c r="AV24" s="2">
        <f>[66]Jan!$B$19</f>
        <v>0</v>
      </c>
      <c r="AW24" s="2">
        <f>[67]Jan!$B$19</f>
        <v>0</v>
      </c>
      <c r="AX24" s="2">
        <f>[68]Jan!$B$19</f>
        <v>0</v>
      </c>
      <c r="AY24" s="2">
        <f>[69]Jan!$B$19</f>
        <v>0</v>
      </c>
      <c r="AZ24" s="2">
        <f>[70]Jan!$B$19</f>
        <v>0</v>
      </c>
      <c r="BA24" s="2">
        <f>[71]Jan!$B$19</f>
        <v>0</v>
      </c>
      <c r="BB24" s="2">
        <f>[72]Jan!$B$19</f>
        <v>0</v>
      </c>
      <c r="BC24" s="2">
        <f>[73]Jan!$B$19</f>
        <v>0</v>
      </c>
      <c r="BD24" s="2">
        <f>[74]Jan!$B$19</f>
        <v>0</v>
      </c>
      <c r="BE24" s="2">
        <f>[75]Jan!$B$19</f>
        <v>0</v>
      </c>
      <c r="BF24" s="2">
        <f>[76]Jan!$B$19</f>
        <v>0</v>
      </c>
      <c r="BG24" s="2">
        <f>[77]Jan!$B$19</f>
        <v>0</v>
      </c>
      <c r="BH24" s="2">
        <f>[78]Jan!$B$19</f>
        <v>0</v>
      </c>
      <c r="BI24" s="2">
        <f>[79]Jan!$B$19</f>
        <v>0</v>
      </c>
      <c r="BJ24" s="2">
        <f>[80]Jan!$B$19</f>
        <v>0</v>
      </c>
      <c r="BK24" s="2">
        <f>[81]Jan!$B$19</f>
        <v>0</v>
      </c>
      <c r="BL24" s="2">
        <f>[82]Jan!$B$19</f>
        <v>0</v>
      </c>
      <c r="BM24" s="2">
        <f>[83]Jan!$B$19</f>
        <v>0</v>
      </c>
      <c r="BN24" s="2">
        <f>[84]Jan!$B$19</f>
        <v>0</v>
      </c>
      <c r="BO24" s="2">
        <f>[85]Jan!$B$19</f>
        <v>0</v>
      </c>
      <c r="BP24" s="2">
        <f>[86]Jan!$B$19</f>
        <v>0</v>
      </c>
      <c r="BQ24" s="2">
        <f>[87]Jan!$B$19</f>
        <v>0</v>
      </c>
      <c r="BR24" s="2">
        <f>[88]Jan!$B$19</f>
        <v>0</v>
      </c>
      <c r="BS24" s="2">
        <f>[89]Jan!$B$19</f>
        <v>0</v>
      </c>
      <c r="BT24" s="2">
        <f>[90]Jan!$B$19</f>
        <v>0</v>
      </c>
      <c r="BU24" s="2">
        <f>[91]Jan!$B$19</f>
        <v>0</v>
      </c>
      <c r="BV24" s="1">
        <f>[92]Jan!$B$19</f>
        <v>0</v>
      </c>
      <c r="BW24" s="2">
        <f>[93]Jan!$B$19</f>
        <v>0</v>
      </c>
      <c r="BX24" s="2">
        <f>[94]Jan!$B$19</f>
        <v>0</v>
      </c>
      <c r="BY24" s="2">
        <f>[95]Jan!$B$19</f>
        <v>0</v>
      </c>
      <c r="BZ24" s="2">
        <f>[96]Jan!$B$19</f>
        <v>0</v>
      </c>
      <c r="CA24" s="2">
        <f>[97]Jan!$B$19</f>
        <v>0</v>
      </c>
      <c r="CB24" s="2">
        <f>[98]Jan!$B$19</f>
        <v>0</v>
      </c>
      <c r="CC24" s="2">
        <f>[99]Jan!$B$19</f>
        <v>0</v>
      </c>
      <c r="CD24" s="2">
        <f>[100]Jan!$B$19</f>
        <v>0</v>
      </c>
      <c r="CE24" s="2">
        <f>[101]Jan!$B$19</f>
        <v>0</v>
      </c>
      <c r="CF24" s="2">
        <f>[102]Jan!$B$19</f>
        <v>0</v>
      </c>
      <c r="CG24" s="2">
        <f>[103]Jan!$B$19</f>
        <v>0</v>
      </c>
      <c r="CH24" s="2">
        <f>[104]Jan!$B$19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[21]Jan!$B$20</f>
        <v>0</v>
      </c>
      <c r="D25" s="2">
        <f>[22]Jan!$B$20</f>
        <v>0</v>
      </c>
      <c r="E25" s="1">
        <f>[23]Jan!$B$20</f>
        <v>0</v>
      </c>
      <c r="F25" s="1">
        <f>[24]Jan!$B$20</f>
        <v>0</v>
      </c>
      <c r="G25" s="1">
        <f>[25]Jan!$B$20</f>
        <v>0</v>
      </c>
      <c r="H25" s="1">
        <f>[26]Jan!$B$20</f>
        <v>0</v>
      </c>
      <c r="I25" s="1">
        <f>[27]Jan!$B$20</f>
        <v>0</v>
      </c>
      <c r="J25" s="1">
        <f>[28]Jan!$B$20</f>
        <v>0</v>
      </c>
      <c r="K25" s="1">
        <f>[29]Jan!$B$20</f>
        <v>0</v>
      </c>
      <c r="L25" s="1">
        <f>[30]Jan!$B$20</f>
        <v>0</v>
      </c>
      <c r="M25" s="2">
        <f>[31]Jan!$B$20</f>
        <v>0</v>
      </c>
      <c r="N25" s="2">
        <f>[32]Jan!$B$20</f>
        <v>0</v>
      </c>
      <c r="O25" s="2">
        <f>[33]Jan!$B$20</f>
        <v>0</v>
      </c>
      <c r="P25" s="2">
        <f>[34]Jan!$B$20</f>
        <v>0</v>
      </c>
      <c r="Q25" s="2">
        <f>[35]Jan!$B$20</f>
        <v>0</v>
      </c>
      <c r="R25" s="2">
        <f>[36]Jan!$B$20</f>
        <v>0</v>
      </c>
      <c r="S25" s="1">
        <f>[37]Jan!$B$20</f>
        <v>0</v>
      </c>
      <c r="T25" s="2">
        <f>[38]Jan!$B$20</f>
        <v>0</v>
      </c>
      <c r="U25" s="2">
        <f>[39]Jan!$B$20</f>
        <v>0</v>
      </c>
      <c r="V25" s="2">
        <f>[40]Jan!$B$20</f>
        <v>0</v>
      </c>
      <c r="W25" s="2">
        <f>[41]Jan!$B$20</f>
        <v>0</v>
      </c>
      <c r="X25" s="2">
        <f>[42]Jan!$B$20</f>
        <v>0</v>
      </c>
      <c r="Y25" s="2">
        <f>[43]Jan!$B$20</f>
        <v>0</v>
      </c>
      <c r="Z25" s="2">
        <f>[44]Jan!$B$20</f>
        <v>0</v>
      </c>
      <c r="AA25" s="2">
        <f>[45]Jan!$B$20</f>
        <v>0</v>
      </c>
      <c r="AB25" s="2">
        <f>[46]Jan!$B$20</f>
        <v>0</v>
      </c>
      <c r="AC25" s="2">
        <f>[47]Jan!$B$20</f>
        <v>0</v>
      </c>
      <c r="AD25" s="2">
        <f>[48]Jan!$B$20</f>
        <v>0</v>
      </c>
      <c r="AE25" s="2">
        <f>[49]Jan!$B$20</f>
        <v>0</v>
      </c>
      <c r="AF25" s="2">
        <f>[50]Jan!$B$20</f>
        <v>0</v>
      </c>
      <c r="AG25" s="2">
        <f>[51]Jan!$B$20</f>
        <v>0</v>
      </c>
      <c r="AH25" s="2">
        <f>[52]Jan!$B$20</f>
        <v>0</v>
      </c>
      <c r="AI25" s="2">
        <f>[53]Jan!$B$20</f>
        <v>0</v>
      </c>
      <c r="AJ25" s="2">
        <f>[54]Jan!$B$20</f>
        <v>0</v>
      </c>
      <c r="AK25" s="2">
        <f>[55]Jan!$B$20</f>
        <v>0</v>
      </c>
      <c r="AL25" s="2">
        <f>[56]Jan!$B$20</f>
        <v>0</v>
      </c>
      <c r="AM25" s="2">
        <f>[57]Jan!$B$20</f>
        <v>0</v>
      </c>
      <c r="AN25" s="2">
        <f>[58]Jan!$B$20</f>
        <v>0</v>
      </c>
      <c r="AO25" s="2">
        <f>[59]Jan!$B$20</f>
        <v>0</v>
      </c>
      <c r="AP25" s="2">
        <f>[60]Jan!$B$20</f>
        <v>0</v>
      </c>
      <c r="AQ25" s="2">
        <f>[61]Jan!$B$20</f>
        <v>0</v>
      </c>
      <c r="AR25" s="2">
        <f>[62]Jan!$B$20</f>
        <v>0</v>
      </c>
      <c r="AS25" s="2">
        <f>[63]Jan!$B$20</f>
        <v>0</v>
      </c>
      <c r="AT25" s="2">
        <f>[64]Jan!$B$20</f>
        <v>0</v>
      </c>
      <c r="AU25" s="2">
        <f>[65]Jan!$B$20</f>
        <v>0</v>
      </c>
      <c r="AV25" s="2">
        <f>[66]Jan!$B$20</f>
        <v>0</v>
      </c>
      <c r="AW25" s="2">
        <f>[67]Jan!$B$20</f>
        <v>0</v>
      </c>
      <c r="AX25" s="2">
        <f>[68]Jan!$B$20</f>
        <v>0</v>
      </c>
      <c r="AY25" s="2">
        <f>[69]Jan!$B$20</f>
        <v>0</v>
      </c>
      <c r="AZ25" s="2">
        <f>[70]Jan!$B$20</f>
        <v>0</v>
      </c>
      <c r="BA25" s="2">
        <f>[71]Jan!$B$20</f>
        <v>0</v>
      </c>
      <c r="BB25" s="2">
        <f>[72]Jan!$B$20</f>
        <v>0</v>
      </c>
      <c r="BC25" s="2">
        <f>[73]Jan!$B$20</f>
        <v>0</v>
      </c>
      <c r="BD25" s="2">
        <f>[74]Jan!$B$20</f>
        <v>0</v>
      </c>
      <c r="BE25" s="2">
        <f>[75]Jan!$B$20</f>
        <v>0</v>
      </c>
      <c r="BF25" s="2">
        <f>[76]Jan!$B$20</f>
        <v>0</v>
      </c>
      <c r="BG25" s="2">
        <f>[77]Jan!$B$20</f>
        <v>0</v>
      </c>
      <c r="BH25" s="2">
        <f>[78]Jan!$B$20</f>
        <v>0</v>
      </c>
      <c r="BI25" s="2">
        <f>[79]Jan!$B$20</f>
        <v>0</v>
      </c>
      <c r="BJ25" s="2">
        <f>[80]Jan!$B$20</f>
        <v>0</v>
      </c>
      <c r="BK25" s="2">
        <f>[81]Jan!$B$20</f>
        <v>0</v>
      </c>
      <c r="BL25" s="2">
        <f>[82]Jan!$B$20</f>
        <v>0</v>
      </c>
      <c r="BM25" s="2">
        <f>[83]Jan!$B$20</f>
        <v>0</v>
      </c>
      <c r="BN25" s="2">
        <f>[84]Jan!$B$20</f>
        <v>0</v>
      </c>
      <c r="BO25" s="2">
        <f>[85]Jan!$B$20</f>
        <v>0</v>
      </c>
      <c r="BP25" s="2">
        <f>[86]Jan!$B$20</f>
        <v>0</v>
      </c>
      <c r="BQ25" s="2">
        <f>[87]Jan!$B$20</f>
        <v>0</v>
      </c>
      <c r="BR25" s="2">
        <f>[88]Jan!$B$20</f>
        <v>0</v>
      </c>
      <c r="BS25" s="2">
        <f>[89]Jan!$B$20</f>
        <v>0</v>
      </c>
      <c r="BT25" s="2">
        <f>[90]Jan!$B$20</f>
        <v>0</v>
      </c>
      <c r="BU25" s="2">
        <f>[91]Jan!$B$20</f>
        <v>0</v>
      </c>
      <c r="BV25" s="1">
        <f>[92]Jan!$B$20</f>
        <v>0</v>
      </c>
      <c r="BW25" s="2">
        <f>[93]Jan!$B$20</f>
        <v>0</v>
      </c>
      <c r="BX25" s="2">
        <f>[94]Jan!$B$20</f>
        <v>0</v>
      </c>
      <c r="BY25" s="2">
        <f>[95]Jan!$B$20</f>
        <v>0</v>
      </c>
      <c r="BZ25" s="2">
        <f>[96]Jan!$B$20</f>
        <v>0</v>
      </c>
      <c r="CA25" s="2">
        <f>[97]Jan!$B$20</f>
        <v>0</v>
      </c>
      <c r="CB25" s="2">
        <f>[98]Jan!$B$20</f>
        <v>0</v>
      </c>
      <c r="CC25" s="2">
        <f>[99]Jan!$B$20</f>
        <v>0</v>
      </c>
      <c r="CD25" s="2">
        <f>[100]Jan!$B$20</f>
        <v>0</v>
      </c>
      <c r="CE25" s="2">
        <f>[101]Jan!$B$20</f>
        <v>0</v>
      </c>
      <c r="CF25" s="2">
        <f>[102]Jan!$B$20</f>
        <v>0</v>
      </c>
      <c r="CG25" s="2">
        <f>[103]Jan!$B$20</f>
        <v>0</v>
      </c>
      <c r="CH25" s="2">
        <f>[104]Jan!$B$20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 t="shared" ref="C26:U26" si="52">SUM(C24:C25)</f>
        <v>0</v>
      </c>
      <c r="D26" s="1">
        <f t="shared" ref="D26" si="53">SUM(D24:D25)</f>
        <v>0</v>
      </c>
      <c r="E26" s="1">
        <f t="shared" si="52"/>
        <v>0</v>
      </c>
      <c r="F26" s="1">
        <f t="shared" si="52"/>
        <v>0</v>
      </c>
      <c r="G26" s="1">
        <f t="shared" si="52"/>
        <v>0</v>
      </c>
      <c r="H26" s="1">
        <f t="shared" si="52"/>
        <v>0</v>
      </c>
      <c r="I26" s="1">
        <f t="shared" si="52"/>
        <v>0</v>
      </c>
      <c r="J26" s="1">
        <f t="shared" si="52"/>
        <v>0</v>
      </c>
      <c r="K26" s="1">
        <f t="shared" si="52"/>
        <v>0</v>
      </c>
      <c r="L26" s="1">
        <f t="shared" si="52"/>
        <v>0</v>
      </c>
      <c r="M26" s="1">
        <f t="shared" si="52"/>
        <v>0</v>
      </c>
      <c r="N26" s="1">
        <f t="shared" si="52"/>
        <v>0</v>
      </c>
      <c r="O26" s="1">
        <f t="shared" si="52"/>
        <v>0</v>
      </c>
      <c r="P26" s="1">
        <f t="shared" ref="P26" si="54">SUM(P24:P25)</f>
        <v>0</v>
      </c>
      <c r="Q26" s="1">
        <f t="shared" si="52"/>
        <v>0</v>
      </c>
      <c r="R26" s="1">
        <f t="shared" si="52"/>
        <v>0</v>
      </c>
      <c r="S26" s="1">
        <f>SUM(S24:S25)</f>
        <v>0</v>
      </c>
      <c r="T26" s="1">
        <f t="shared" si="52"/>
        <v>0</v>
      </c>
      <c r="U26" s="1">
        <f t="shared" si="52"/>
        <v>0</v>
      </c>
      <c r="V26" s="1">
        <f t="shared" ref="V26:AC26" si="55">SUM(V24:V25)</f>
        <v>0</v>
      </c>
      <c r="W26" s="1">
        <f t="shared" si="55"/>
        <v>0</v>
      </c>
      <c r="X26" s="1">
        <f t="shared" si="55"/>
        <v>0</v>
      </c>
      <c r="Y26" s="1">
        <f t="shared" si="55"/>
        <v>0</v>
      </c>
      <c r="Z26" s="1">
        <f t="shared" ref="Z26" si="56">SUM(Z24:Z25)</f>
        <v>0</v>
      </c>
      <c r="AA26" s="1">
        <f t="shared" si="55"/>
        <v>0</v>
      </c>
      <c r="AB26" s="1">
        <f t="shared" si="55"/>
        <v>0</v>
      </c>
      <c r="AC26" s="1">
        <f t="shared" si="55"/>
        <v>0</v>
      </c>
      <c r="AD26" s="1">
        <f>SUM(AD24:AD25)</f>
        <v>0</v>
      </c>
      <c r="AE26" s="1">
        <f>SUM(AE24:AE25)</f>
        <v>0</v>
      </c>
      <c r="AF26" s="1">
        <f>SUM(AF24:AF25)</f>
        <v>0</v>
      </c>
      <c r="AG26" s="1">
        <f t="shared" ref="AG26:AI26" si="57">SUM(AG24:AG25)</f>
        <v>0</v>
      </c>
      <c r="AH26" s="1">
        <f t="shared" si="57"/>
        <v>0</v>
      </c>
      <c r="AI26" s="1">
        <f t="shared" si="57"/>
        <v>0</v>
      </c>
      <c r="AJ26" s="1">
        <f t="shared" ref="AJ26:AT26" si="58">SUM(AJ24:AJ25)</f>
        <v>0</v>
      </c>
      <c r="AK26" s="1">
        <f t="shared" si="58"/>
        <v>0</v>
      </c>
      <c r="AL26" s="1">
        <f t="shared" si="58"/>
        <v>0</v>
      </c>
      <c r="AM26" s="1">
        <f t="shared" si="58"/>
        <v>0</v>
      </c>
      <c r="AN26" s="1">
        <f t="shared" ref="AN26:AO26" si="59">SUM(AN24:AN25)</f>
        <v>0</v>
      </c>
      <c r="AO26" s="1">
        <f t="shared" si="59"/>
        <v>0</v>
      </c>
      <c r="AP26" s="1">
        <f t="shared" si="58"/>
        <v>0</v>
      </c>
      <c r="AQ26" s="1">
        <f t="shared" si="58"/>
        <v>0</v>
      </c>
      <c r="AR26" s="1">
        <f t="shared" si="58"/>
        <v>0</v>
      </c>
      <c r="AS26" s="1">
        <f t="shared" si="58"/>
        <v>0</v>
      </c>
      <c r="AT26" s="1">
        <f t="shared" si="58"/>
        <v>0</v>
      </c>
      <c r="AU26" s="1">
        <f t="shared" ref="AU26:BA26" si="60">SUM(AU24:AU25)</f>
        <v>0</v>
      </c>
      <c r="AV26" s="1">
        <f t="shared" si="60"/>
        <v>0</v>
      </c>
      <c r="AW26" s="1">
        <f t="shared" si="60"/>
        <v>0</v>
      </c>
      <c r="AX26" s="1">
        <f t="shared" si="60"/>
        <v>0</v>
      </c>
      <c r="AY26" s="1">
        <f t="shared" si="60"/>
        <v>0</v>
      </c>
      <c r="AZ26" s="1">
        <f t="shared" si="60"/>
        <v>0</v>
      </c>
      <c r="BA26" s="1">
        <f t="shared" si="60"/>
        <v>0</v>
      </c>
      <c r="BB26" s="1">
        <f t="shared" ref="BB26:BD26" si="61">SUM(BB24:BB25)</f>
        <v>0</v>
      </c>
      <c r="BC26" s="1">
        <f t="shared" ref="BC26" si="62">SUM(BC24:BC25)</f>
        <v>0</v>
      </c>
      <c r="BD26" s="1">
        <f t="shared" si="61"/>
        <v>0</v>
      </c>
      <c r="BE26" s="1">
        <f t="shared" ref="BE26:BF26" si="63">SUM(BE24:BE25)</f>
        <v>0</v>
      </c>
      <c r="BF26" s="1">
        <f t="shared" si="63"/>
        <v>0</v>
      </c>
      <c r="BG26" s="1">
        <f t="shared" ref="BG26" si="64">SUM(BG24:BG25)</f>
        <v>0</v>
      </c>
      <c r="BH26" s="1">
        <f t="shared" ref="BH26:BM26" si="65">SUM(BH24:BH25)</f>
        <v>0</v>
      </c>
      <c r="BI26" s="1">
        <f t="shared" si="65"/>
        <v>0</v>
      </c>
      <c r="BJ26" s="1">
        <f t="shared" si="65"/>
        <v>0</v>
      </c>
      <c r="BK26" s="1">
        <f t="shared" si="65"/>
        <v>0</v>
      </c>
      <c r="BL26" s="1">
        <f t="shared" si="65"/>
        <v>0</v>
      </c>
      <c r="BM26" s="1">
        <f t="shared" si="65"/>
        <v>0</v>
      </c>
      <c r="BN26" s="1">
        <f t="shared" ref="BN26:CC26" si="66">SUM(BN24:BN25)</f>
        <v>0</v>
      </c>
      <c r="BO26" s="1">
        <f t="shared" si="66"/>
        <v>0</v>
      </c>
      <c r="BP26" s="1">
        <f t="shared" si="66"/>
        <v>0</v>
      </c>
      <c r="BQ26" s="1">
        <f>SUM(BQ24:BQ25)</f>
        <v>0</v>
      </c>
      <c r="BR26" s="1">
        <f t="shared" si="66"/>
        <v>0</v>
      </c>
      <c r="BS26" s="1">
        <f t="shared" si="66"/>
        <v>0</v>
      </c>
      <c r="BT26" s="1">
        <f t="shared" si="66"/>
        <v>0</v>
      </c>
      <c r="BU26" s="1">
        <f t="shared" ref="BU26" si="67">SUM(BU24:BU25)</f>
        <v>0</v>
      </c>
      <c r="BV26" s="1">
        <f t="shared" si="66"/>
        <v>0</v>
      </c>
      <c r="BW26" s="1">
        <f t="shared" si="66"/>
        <v>0</v>
      </c>
      <c r="BX26" s="1">
        <f t="shared" si="66"/>
        <v>0</v>
      </c>
      <c r="BY26" s="1">
        <f t="shared" si="66"/>
        <v>0</v>
      </c>
      <c r="BZ26" s="1">
        <f t="shared" si="66"/>
        <v>0</v>
      </c>
      <c r="CA26" s="1">
        <f t="shared" si="66"/>
        <v>0</v>
      </c>
      <c r="CB26" s="1">
        <f t="shared" si="66"/>
        <v>0</v>
      </c>
      <c r="CC26" s="1">
        <f t="shared" si="66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 t="shared" ref="C27:R27" si="68">SUM(C22,C26)</f>
        <v>0</v>
      </c>
      <c r="D27" s="1">
        <f t="shared" ref="D27" si="69">SUM(D22,D26)</f>
        <v>0</v>
      </c>
      <c r="E27" s="1">
        <f t="shared" si="68"/>
        <v>0</v>
      </c>
      <c r="F27" s="1">
        <f t="shared" si="68"/>
        <v>0</v>
      </c>
      <c r="G27" s="1">
        <f t="shared" si="68"/>
        <v>0</v>
      </c>
      <c r="H27" s="1">
        <f t="shared" si="68"/>
        <v>0</v>
      </c>
      <c r="I27" s="1">
        <f t="shared" si="68"/>
        <v>0</v>
      </c>
      <c r="J27" s="1">
        <f t="shared" si="68"/>
        <v>0</v>
      </c>
      <c r="K27" s="1">
        <f t="shared" si="68"/>
        <v>0</v>
      </c>
      <c r="L27" s="1">
        <f t="shared" si="68"/>
        <v>0</v>
      </c>
      <c r="M27" s="1">
        <f t="shared" si="68"/>
        <v>0</v>
      </c>
      <c r="N27" s="1">
        <f t="shared" si="68"/>
        <v>0</v>
      </c>
      <c r="O27" s="1">
        <f t="shared" si="68"/>
        <v>0</v>
      </c>
      <c r="P27" s="1">
        <f t="shared" ref="P27" si="70">SUM(P22,P26)</f>
        <v>0</v>
      </c>
      <c r="Q27" s="1">
        <f t="shared" si="68"/>
        <v>0</v>
      </c>
      <c r="R27" s="1">
        <f t="shared" si="68"/>
        <v>0</v>
      </c>
      <c r="S27" s="1">
        <f>SUM(S22,S26)</f>
        <v>0</v>
      </c>
      <c r="T27" s="1">
        <f>SUM(T22,T26)</f>
        <v>0</v>
      </c>
      <c r="U27" s="1">
        <f t="shared" ref="U27:AA27" si="71">SUM(U22,U26)</f>
        <v>0</v>
      </c>
      <c r="V27" s="1">
        <f t="shared" si="71"/>
        <v>0</v>
      </c>
      <c r="W27" s="1">
        <f t="shared" si="71"/>
        <v>0</v>
      </c>
      <c r="X27" s="1">
        <f t="shared" si="71"/>
        <v>0</v>
      </c>
      <c r="Y27" s="1">
        <f t="shared" si="71"/>
        <v>0</v>
      </c>
      <c r="Z27" s="1">
        <f t="shared" ref="Z27" si="72">SUM(Z22,Z26)</f>
        <v>0</v>
      </c>
      <c r="AA27" s="1">
        <f t="shared" si="71"/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73">SUM(AG22,AG26)</f>
        <v>0</v>
      </c>
      <c r="AH27" s="1">
        <f t="shared" si="73"/>
        <v>0</v>
      </c>
      <c r="AI27" s="1">
        <f t="shared" si="73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AZ27" si="74">SUM(AQ22,AQ26)</f>
        <v>0</v>
      </c>
      <c r="AR27" s="1">
        <f t="shared" si="74"/>
        <v>0</v>
      </c>
      <c r="AS27" s="1">
        <f t="shared" si="74"/>
        <v>0</v>
      </c>
      <c r="AT27" s="1">
        <f t="shared" si="74"/>
        <v>0</v>
      </c>
      <c r="AU27" s="1">
        <f t="shared" si="74"/>
        <v>0</v>
      </c>
      <c r="AV27" s="1">
        <f t="shared" si="74"/>
        <v>0</v>
      </c>
      <c r="AW27" s="1">
        <f t="shared" si="74"/>
        <v>0</v>
      </c>
      <c r="AX27" s="1">
        <f t="shared" ref="AX27" si="75">SUM(AX22,AX26)</f>
        <v>0</v>
      </c>
      <c r="AY27" s="1">
        <f t="shared" si="74"/>
        <v>0</v>
      </c>
      <c r="AZ27" s="1">
        <f t="shared" si="74"/>
        <v>0</v>
      </c>
      <c r="BA27" s="1">
        <f t="shared" ref="BA27" si="76">SUM(BA22,BA26)</f>
        <v>0</v>
      </c>
      <c r="BB27" s="1">
        <f t="shared" ref="BB27:BD27" si="77">SUM(BB22,BB26)</f>
        <v>0</v>
      </c>
      <c r="BC27" s="1">
        <f t="shared" ref="BC27" si="78">SUM(BC22,BC26)</f>
        <v>0</v>
      </c>
      <c r="BD27" s="1">
        <f t="shared" si="77"/>
        <v>0</v>
      </c>
      <c r="BE27" s="1">
        <f t="shared" ref="BE27:BF27" si="79">SUM(BE22,BE26)</f>
        <v>0</v>
      </c>
      <c r="BF27" s="1">
        <f t="shared" si="79"/>
        <v>0</v>
      </c>
      <c r="BG27" s="1">
        <f t="shared" ref="BG27" si="80">SUM(BG22,BG26)</f>
        <v>0</v>
      </c>
      <c r="BH27" s="1">
        <f t="shared" ref="BH27:BM27" si="81">SUM(BH22,BH26)</f>
        <v>0</v>
      </c>
      <c r="BI27" s="1">
        <f t="shared" si="81"/>
        <v>0</v>
      </c>
      <c r="BJ27" s="1">
        <f t="shared" si="81"/>
        <v>0</v>
      </c>
      <c r="BK27" s="1">
        <f t="shared" si="81"/>
        <v>0</v>
      </c>
      <c r="BL27" s="1">
        <f t="shared" si="81"/>
        <v>0</v>
      </c>
      <c r="BM27" s="1">
        <f t="shared" si="81"/>
        <v>0</v>
      </c>
      <c r="BN27" s="1">
        <f t="shared" ref="BN27:CC27" si="82">SUM(BN22,BN26)</f>
        <v>0</v>
      </c>
      <c r="BO27" s="1">
        <f t="shared" si="82"/>
        <v>0</v>
      </c>
      <c r="BP27" s="1">
        <f t="shared" si="82"/>
        <v>0</v>
      </c>
      <c r="BQ27" s="1">
        <f>SUM(BQ22,BQ26)</f>
        <v>0</v>
      </c>
      <c r="BR27" s="1">
        <f t="shared" si="82"/>
        <v>0</v>
      </c>
      <c r="BS27" s="1">
        <f t="shared" si="82"/>
        <v>0</v>
      </c>
      <c r="BT27" s="1">
        <f t="shared" si="82"/>
        <v>0</v>
      </c>
      <c r="BU27" s="1">
        <f t="shared" ref="BU27" si="83">SUM(BU22,BU26)</f>
        <v>0</v>
      </c>
      <c r="BV27" s="1">
        <f t="shared" si="82"/>
        <v>0</v>
      </c>
      <c r="BW27" s="1">
        <f t="shared" si="82"/>
        <v>0</v>
      </c>
      <c r="BX27" s="1">
        <f t="shared" si="82"/>
        <v>0</v>
      </c>
      <c r="BY27" s="1">
        <f t="shared" si="82"/>
        <v>0</v>
      </c>
      <c r="BZ27" s="1">
        <f t="shared" si="82"/>
        <v>0</v>
      </c>
      <c r="CA27" s="1">
        <f t="shared" si="82"/>
        <v>0</v>
      </c>
      <c r="CB27" s="1">
        <f t="shared" si="82"/>
        <v>0</v>
      </c>
      <c r="CC27" s="1">
        <f t="shared" si="82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3"/>
      <c r="C29" s="3" t="e">
        <f t="shared" ref="C29:T29" si="84">C11/C24</f>
        <v>#DIV/0!</v>
      </c>
      <c r="D29" s="3" t="e">
        <f t="shared" ref="D29" si="85">D11/D24</f>
        <v>#DIV/0!</v>
      </c>
      <c r="E29" s="3" t="e">
        <f t="shared" si="84"/>
        <v>#DIV/0!</v>
      </c>
      <c r="F29" s="3" t="e">
        <f t="shared" si="84"/>
        <v>#DIV/0!</v>
      </c>
      <c r="G29" s="3" t="e">
        <f t="shared" si="84"/>
        <v>#DIV/0!</v>
      </c>
      <c r="H29" s="3" t="e">
        <f t="shared" si="84"/>
        <v>#DIV/0!</v>
      </c>
      <c r="I29" s="3" t="e">
        <f t="shared" si="84"/>
        <v>#DIV/0!</v>
      </c>
      <c r="J29" s="3" t="e">
        <f t="shared" si="84"/>
        <v>#DIV/0!</v>
      </c>
      <c r="K29" s="3" t="e">
        <f t="shared" si="84"/>
        <v>#DIV/0!</v>
      </c>
      <c r="L29" s="3" t="e">
        <f t="shared" si="84"/>
        <v>#DIV/0!</v>
      </c>
      <c r="M29" s="3" t="e">
        <f t="shared" si="84"/>
        <v>#DIV/0!</v>
      </c>
      <c r="N29" s="3" t="e">
        <f t="shared" si="84"/>
        <v>#DIV/0!</v>
      </c>
      <c r="O29" s="3" t="e">
        <f t="shared" si="84"/>
        <v>#DIV/0!</v>
      </c>
      <c r="P29" s="3" t="e">
        <f t="shared" ref="P29" si="86">P11/P24</f>
        <v>#DIV/0!</v>
      </c>
      <c r="Q29" s="3" t="e">
        <f t="shared" si="84"/>
        <v>#DIV/0!</v>
      </c>
      <c r="R29" s="3" t="e">
        <f t="shared" si="84"/>
        <v>#DIV/0!</v>
      </c>
      <c r="S29" s="3" t="e">
        <f>S11/S24</f>
        <v>#DIV/0!</v>
      </c>
      <c r="T29" s="3" t="e">
        <f t="shared" si="84"/>
        <v>#DIV/0!</v>
      </c>
      <c r="U29" s="2" t="e">
        <f t="shared" ref="U29" si="87">U11/U24</f>
        <v>#DIV/0!</v>
      </c>
      <c r="V29" s="3" t="e">
        <f t="shared" ref="V29:BL29" si="88">V11/V24</f>
        <v>#DIV/0!</v>
      </c>
      <c r="W29" s="3" t="e">
        <f t="shared" si="88"/>
        <v>#DIV/0!</v>
      </c>
      <c r="X29" s="3" t="e">
        <f t="shared" si="88"/>
        <v>#DIV/0!</v>
      </c>
      <c r="Y29" s="3" t="e">
        <f t="shared" si="88"/>
        <v>#DIV/0!</v>
      </c>
      <c r="Z29" s="3" t="e">
        <f t="shared" ref="Z29" si="89">Z11/Z24</f>
        <v>#DIV/0!</v>
      </c>
      <c r="AA29" s="3" t="e">
        <f t="shared" si="88"/>
        <v>#DIV/0!</v>
      </c>
      <c r="AB29" s="3" t="e">
        <f t="shared" si="88"/>
        <v>#DIV/0!</v>
      </c>
      <c r="AC29" s="3" t="e">
        <f t="shared" si="88"/>
        <v>#DIV/0!</v>
      </c>
      <c r="AD29" s="3" t="e">
        <f t="shared" si="88"/>
        <v>#DIV/0!</v>
      </c>
      <c r="AE29" s="3" t="e">
        <f t="shared" si="88"/>
        <v>#DIV/0!</v>
      </c>
      <c r="AF29" s="3" t="e">
        <f t="shared" si="88"/>
        <v>#DIV/0!</v>
      </c>
      <c r="AG29" s="3" t="e">
        <f t="shared" si="88"/>
        <v>#DIV/0!</v>
      </c>
      <c r="AH29" s="3" t="e">
        <f t="shared" si="88"/>
        <v>#DIV/0!</v>
      </c>
      <c r="AI29" s="3" t="e">
        <f t="shared" si="88"/>
        <v>#DIV/0!</v>
      </c>
      <c r="AJ29" s="3" t="e">
        <f t="shared" si="88"/>
        <v>#DIV/0!</v>
      </c>
      <c r="AK29" s="3" t="e">
        <f t="shared" si="88"/>
        <v>#DIV/0!</v>
      </c>
      <c r="AL29" s="3" t="e">
        <f t="shared" si="88"/>
        <v>#DIV/0!</v>
      </c>
      <c r="AM29" s="3" t="e">
        <f t="shared" si="88"/>
        <v>#DIV/0!</v>
      </c>
      <c r="AN29" s="3" t="e">
        <f t="shared" ref="AN29:AO29" si="90">AN11/AN24</f>
        <v>#DIV/0!</v>
      </c>
      <c r="AO29" s="3" t="e">
        <f t="shared" si="90"/>
        <v>#DIV/0!</v>
      </c>
      <c r="AP29" s="3" t="e">
        <f t="shared" si="88"/>
        <v>#DIV/0!</v>
      </c>
      <c r="AQ29" s="3" t="e">
        <f t="shared" si="88"/>
        <v>#DIV/0!</v>
      </c>
      <c r="AR29" s="3" t="e">
        <f t="shared" si="88"/>
        <v>#DIV/0!</v>
      </c>
      <c r="AS29" s="3" t="e">
        <f t="shared" si="88"/>
        <v>#DIV/0!</v>
      </c>
      <c r="AT29" s="3" t="e">
        <f t="shared" si="88"/>
        <v>#DIV/0!</v>
      </c>
      <c r="AU29" s="3" t="e">
        <f t="shared" si="88"/>
        <v>#DIV/0!</v>
      </c>
      <c r="AV29" s="3" t="e">
        <f t="shared" si="88"/>
        <v>#DIV/0!</v>
      </c>
      <c r="AW29" s="3" t="e">
        <f t="shared" si="88"/>
        <v>#DIV/0!</v>
      </c>
      <c r="AX29" s="3" t="e">
        <f t="shared" ref="AX29" si="91">AX11/AX24</f>
        <v>#DIV/0!</v>
      </c>
      <c r="AY29" s="3" t="e">
        <f t="shared" si="88"/>
        <v>#DIV/0!</v>
      </c>
      <c r="AZ29" s="3" t="e">
        <f t="shared" si="88"/>
        <v>#DIV/0!</v>
      </c>
      <c r="BA29" s="3" t="e">
        <f t="shared" ref="BA29" si="92">BA11/BA24</f>
        <v>#DIV/0!</v>
      </c>
      <c r="BB29" s="3" t="e">
        <f t="shared" si="88"/>
        <v>#DIV/0!</v>
      </c>
      <c r="BC29" s="3" t="e">
        <f t="shared" ref="BC29" si="93">BC11/BC24</f>
        <v>#DIV/0!</v>
      </c>
      <c r="BD29" s="3" t="e">
        <f t="shared" ref="BD29" si="94">BD11/BD24</f>
        <v>#DIV/0!</v>
      </c>
      <c r="BE29" s="3" t="e">
        <f t="shared" si="88"/>
        <v>#DIV/0!</v>
      </c>
      <c r="BF29" s="3" t="e">
        <f t="shared" si="88"/>
        <v>#DIV/0!</v>
      </c>
      <c r="BG29" s="3" t="e">
        <f t="shared" si="88"/>
        <v>#DIV/0!</v>
      </c>
      <c r="BH29" s="3" t="e">
        <f t="shared" si="88"/>
        <v>#DIV/0!</v>
      </c>
      <c r="BI29" s="3" t="e">
        <f t="shared" si="88"/>
        <v>#DIV/0!</v>
      </c>
      <c r="BJ29" s="3" t="e">
        <f t="shared" ref="BJ29" si="95">BJ11/BJ24</f>
        <v>#DIV/0!</v>
      </c>
      <c r="BK29" s="3" t="e">
        <f t="shared" si="88"/>
        <v>#DIV/0!</v>
      </c>
      <c r="BL29" s="3" t="e">
        <f t="shared" si="88"/>
        <v>#DIV/0!</v>
      </c>
      <c r="BM29" s="3" t="e">
        <f t="shared" ref="BM29:CH29" si="96">BM11/BM24</f>
        <v>#DIV/0!</v>
      </c>
      <c r="BN29" s="3" t="e">
        <f t="shared" si="96"/>
        <v>#DIV/0!</v>
      </c>
      <c r="BO29" s="3" t="e">
        <f t="shared" si="96"/>
        <v>#DIV/0!</v>
      </c>
      <c r="BP29" s="3" t="e">
        <f t="shared" si="96"/>
        <v>#DIV/0!</v>
      </c>
      <c r="BQ29" s="3" t="e">
        <f>BQ11/BQ24</f>
        <v>#DIV/0!</v>
      </c>
      <c r="BR29" s="3" t="e">
        <f t="shared" si="96"/>
        <v>#DIV/0!</v>
      </c>
      <c r="BS29" s="3" t="e">
        <f t="shared" si="96"/>
        <v>#DIV/0!</v>
      </c>
      <c r="BT29" s="3" t="e">
        <f t="shared" si="96"/>
        <v>#DIV/0!</v>
      </c>
      <c r="BU29" s="3" t="e">
        <f t="shared" ref="BU29" si="97">BU11/BU24</f>
        <v>#DIV/0!</v>
      </c>
      <c r="BV29" s="3" t="e">
        <f t="shared" si="96"/>
        <v>#DIV/0!</v>
      </c>
      <c r="BW29" s="3" t="e">
        <f t="shared" si="96"/>
        <v>#DIV/0!</v>
      </c>
      <c r="BX29" s="3" t="e">
        <f t="shared" si="96"/>
        <v>#DIV/0!</v>
      </c>
      <c r="BY29" s="3" t="e">
        <f t="shared" si="96"/>
        <v>#DIV/0!</v>
      </c>
      <c r="BZ29" s="3" t="e">
        <f t="shared" si="96"/>
        <v>#DIV/0!</v>
      </c>
      <c r="CA29" s="3" t="e">
        <f t="shared" si="96"/>
        <v>#DIV/0!</v>
      </c>
      <c r="CB29" s="3" t="e">
        <f t="shared" si="96"/>
        <v>#DIV/0!</v>
      </c>
      <c r="CC29" s="3" t="e">
        <f t="shared" si="96"/>
        <v>#DIV/0!</v>
      </c>
      <c r="CD29" s="3" t="e">
        <f t="shared" si="96"/>
        <v>#DIV/0!</v>
      </c>
      <c r="CE29" s="3" t="e">
        <f t="shared" ref="CE29" si="98">CE11/CE24</f>
        <v>#DIV/0!</v>
      </c>
      <c r="CF29" s="3" t="e">
        <f t="shared" si="96"/>
        <v>#DIV/0!</v>
      </c>
      <c r="CG29" s="3" t="e">
        <f t="shared" si="96"/>
        <v>#DIV/0!</v>
      </c>
      <c r="CH29" s="3" t="e">
        <f t="shared" si="96"/>
        <v>#DIV/0!</v>
      </c>
      <c r="CI29" s="2"/>
    </row>
    <row r="30" spans="1:87" x14ac:dyDescent="0.2">
      <c r="A30" s="1" t="s">
        <v>43</v>
      </c>
      <c r="B30" s="3"/>
      <c r="C30" s="3" t="e">
        <f t="shared" ref="C30:T30" si="99">C6/C19</f>
        <v>#DIV/0!</v>
      </c>
      <c r="D30" s="3" t="e">
        <f t="shared" ref="D30" si="100">D6/D19</f>
        <v>#DIV/0!</v>
      </c>
      <c r="E30" s="3" t="e">
        <f t="shared" si="99"/>
        <v>#DIV/0!</v>
      </c>
      <c r="F30" s="3" t="e">
        <f t="shared" si="99"/>
        <v>#DIV/0!</v>
      </c>
      <c r="G30" s="3" t="e">
        <f t="shared" si="99"/>
        <v>#DIV/0!</v>
      </c>
      <c r="H30" s="3" t="e">
        <f t="shared" si="99"/>
        <v>#DIV/0!</v>
      </c>
      <c r="I30" s="3" t="e">
        <f t="shared" si="99"/>
        <v>#DIV/0!</v>
      </c>
      <c r="J30" s="3" t="e">
        <f t="shared" si="99"/>
        <v>#DIV/0!</v>
      </c>
      <c r="K30" s="3" t="e">
        <f t="shared" si="99"/>
        <v>#DIV/0!</v>
      </c>
      <c r="L30" s="3" t="e">
        <f t="shared" si="99"/>
        <v>#DIV/0!</v>
      </c>
      <c r="M30" s="3" t="e">
        <f t="shared" si="99"/>
        <v>#DIV/0!</v>
      </c>
      <c r="N30" s="3" t="e">
        <f t="shared" si="99"/>
        <v>#DIV/0!</v>
      </c>
      <c r="O30" s="3" t="e">
        <f t="shared" si="99"/>
        <v>#DIV/0!</v>
      </c>
      <c r="P30" s="3" t="e">
        <f t="shared" ref="P30" si="101">P6/P19</f>
        <v>#DIV/0!</v>
      </c>
      <c r="Q30" s="3" t="e">
        <f t="shared" si="99"/>
        <v>#DIV/0!</v>
      </c>
      <c r="R30" s="3" t="e">
        <f t="shared" si="99"/>
        <v>#DIV/0!</v>
      </c>
      <c r="S30" s="3" t="e">
        <f>S6/S19</f>
        <v>#DIV/0!</v>
      </c>
      <c r="T30" s="3" t="e">
        <f t="shared" si="99"/>
        <v>#DIV/0!</v>
      </c>
      <c r="U30" s="2" t="e">
        <f t="shared" ref="U30" si="102">U6/U19</f>
        <v>#DIV/0!</v>
      </c>
      <c r="V30" s="3" t="e">
        <f t="shared" ref="V30:BL30" si="103">V6/V19</f>
        <v>#DIV/0!</v>
      </c>
      <c r="W30" s="3" t="e">
        <f t="shared" si="103"/>
        <v>#DIV/0!</v>
      </c>
      <c r="X30" s="3" t="e">
        <f t="shared" si="103"/>
        <v>#DIV/0!</v>
      </c>
      <c r="Y30" s="3" t="e">
        <f t="shared" si="103"/>
        <v>#DIV/0!</v>
      </c>
      <c r="Z30" s="3" t="e">
        <f t="shared" ref="Z30" si="104">Z6/Z19</f>
        <v>#DIV/0!</v>
      </c>
      <c r="AA30" s="3" t="e">
        <f t="shared" si="103"/>
        <v>#DIV/0!</v>
      </c>
      <c r="AB30" s="3" t="e">
        <f t="shared" si="103"/>
        <v>#DIV/0!</v>
      </c>
      <c r="AC30" s="3" t="e">
        <f t="shared" si="103"/>
        <v>#DIV/0!</v>
      </c>
      <c r="AD30" s="3" t="e">
        <f t="shared" si="103"/>
        <v>#DIV/0!</v>
      </c>
      <c r="AE30" s="3" t="e">
        <f t="shared" si="103"/>
        <v>#DIV/0!</v>
      </c>
      <c r="AF30" s="3" t="e">
        <f t="shared" si="103"/>
        <v>#DIV/0!</v>
      </c>
      <c r="AG30" s="3" t="e">
        <f t="shared" si="103"/>
        <v>#DIV/0!</v>
      </c>
      <c r="AH30" s="3" t="e">
        <f t="shared" si="103"/>
        <v>#DIV/0!</v>
      </c>
      <c r="AI30" s="3" t="e">
        <f t="shared" si="103"/>
        <v>#DIV/0!</v>
      </c>
      <c r="AJ30" s="3" t="e">
        <f t="shared" si="103"/>
        <v>#DIV/0!</v>
      </c>
      <c r="AK30" s="3" t="e">
        <f t="shared" si="103"/>
        <v>#DIV/0!</v>
      </c>
      <c r="AL30" s="3" t="e">
        <f t="shared" si="103"/>
        <v>#DIV/0!</v>
      </c>
      <c r="AM30" s="3" t="e">
        <f t="shared" si="103"/>
        <v>#DIV/0!</v>
      </c>
      <c r="AN30" s="3" t="e">
        <f t="shared" ref="AN30:AO30" si="105">AN6/AN19</f>
        <v>#DIV/0!</v>
      </c>
      <c r="AO30" s="3" t="e">
        <f t="shared" si="105"/>
        <v>#DIV/0!</v>
      </c>
      <c r="AP30" s="3" t="e">
        <f t="shared" si="103"/>
        <v>#DIV/0!</v>
      </c>
      <c r="AQ30" s="3" t="e">
        <f t="shared" si="103"/>
        <v>#DIV/0!</v>
      </c>
      <c r="AR30" s="3" t="e">
        <f t="shared" si="103"/>
        <v>#DIV/0!</v>
      </c>
      <c r="AS30" s="3" t="e">
        <f t="shared" si="103"/>
        <v>#DIV/0!</v>
      </c>
      <c r="AT30" s="3" t="e">
        <f t="shared" si="103"/>
        <v>#DIV/0!</v>
      </c>
      <c r="AU30" s="3" t="e">
        <f t="shared" si="103"/>
        <v>#DIV/0!</v>
      </c>
      <c r="AV30" s="3" t="e">
        <f t="shared" si="103"/>
        <v>#DIV/0!</v>
      </c>
      <c r="AW30" s="3" t="e">
        <f t="shared" si="103"/>
        <v>#DIV/0!</v>
      </c>
      <c r="AX30" s="3" t="e">
        <f t="shared" ref="AX30" si="106">AX6/AX19</f>
        <v>#DIV/0!</v>
      </c>
      <c r="AY30" s="3" t="e">
        <f t="shared" si="103"/>
        <v>#DIV/0!</v>
      </c>
      <c r="AZ30" s="3" t="e">
        <f t="shared" si="103"/>
        <v>#DIV/0!</v>
      </c>
      <c r="BA30" s="3" t="e">
        <f t="shared" ref="BA30" si="107">BA6/BA19</f>
        <v>#DIV/0!</v>
      </c>
      <c r="BB30" s="3" t="e">
        <f t="shared" si="103"/>
        <v>#DIV/0!</v>
      </c>
      <c r="BC30" s="3" t="e">
        <f t="shared" ref="BC30" si="108">BC6/BC19</f>
        <v>#DIV/0!</v>
      </c>
      <c r="BD30" s="3" t="e">
        <f t="shared" ref="BD30" si="109">BD6/BD19</f>
        <v>#DIV/0!</v>
      </c>
      <c r="BE30" s="3" t="e">
        <f t="shared" si="103"/>
        <v>#DIV/0!</v>
      </c>
      <c r="BF30" s="3" t="e">
        <f t="shared" si="103"/>
        <v>#DIV/0!</v>
      </c>
      <c r="BG30" s="3" t="e">
        <f t="shared" si="103"/>
        <v>#DIV/0!</v>
      </c>
      <c r="BH30" s="3" t="e">
        <f t="shared" si="103"/>
        <v>#DIV/0!</v>
      </c>
      <c r="BI30" s="3" t="e">
        <f t="shared" si="103"/>
        <v>#DIV/0!</v>
      </c>
      <c r="BJ30" s="3" t="e">
        <f t="shared" ref="BJ30" si="110">BJ6/BJ19</f>
        <v>#DIV/0!</v>
      </c>
      <c r="BK30" s="3" t="e">
        <f t="shared" si="103"/>
        <v>#DIV/0!</v>
      </c>
      <c r="BL30" s="3" t="e">
        <f t="shared" si="103"/>
        <v>#DIV/0!</v>
      </c>
      <c r="BM30" s="3" t="e">
        <f t="shared" ref="BM30:CH30" si="111">BM6/BM19</f>
        <v>#DIV/0!</v>
      </c>
      <c r="BN30" s="3" t="e">
        <f t="shared" si="111"/>
        <v>#DIV/0!</v>
      </c>
      <c r="BO30" s="3" t="e">
        <f t="shared" si="111"/>
        <v>#DIV/0!</v>
      </c>
      <c r="BP30" s="3" t="e">
        <f t="shared" si="111"/>
        <v>#DIV/0!</v>
      </c>
      <c r="BQ30" s="3" t="e">
        <f>BQ6/BQ19</f>
        <v>#DIV/0!</v>
      </c>
      <c r="BR30" s="3" t="e">
        <f t="shared" si="111"/>
        <v>#DIV/0!</v>
      </c>
      <c r="BS30" s="3" t="e">
        <f t="shared" si="111"/>
        <v>#DIV/0!</v>
      </c>
      <c r="BT30" s="3" t="e">
        <f t="shared" si="111"/>
        <v>#DIV/0!</v>
      </c>
      <c r="BU30" s="3" t="e">
        <f t="shared" ref="BU30" si="112">BU6/BU19</f>
        <v>#DIV/0!</v>
      </c>
      <c r="BV30" s="3" t="e">
        <f t="shared" si="111"/>
        <v>#DIV/0!</v>
      </c>
      <c r="BW30" s="3" t="e">
        <f t="shared" si="111"/>
        <v>#DIV/0!</v>
      </c>
      <c r="BX30" s="3" t="e">
        <f t="shared" si="111"/>
        <v>#DIV/0!</v>
      </c>
      <c r="BY30" s="3" t="e">
        <f t="shared" si="111"/>
        <v>#DIV/0!</v>
      </c>
      <c r="BZ30" s="3" t="e">
        <f t="shared" si="111"/>
        <v>#DIV/0!</v>
      </c>
      <c r="CA30" s="3" t="e">
        <f t="shared" si="111"/>
        <v>#DIV/0!</v>
      </c>
      <c r="CB30" s="3" t="e">
        <f t="shared" si="111"/>
        <v>#DIV/0!</v>
      </c>
      <c r="CC30" s="3" t="e">
        <f t="shared" si="111"/>
        <v>#DIV/0!</v>
      </c>
      <c r="CD30" s="3" t="e">
        <f t="shared" si="111"/>
        <v>#DIV/0!</v>
      </c>
      <c r="CE30" s="3" t="e">
        <f t="shared" ref="CE30" si="113">CE6/CE19</f>
        <v>#DIV/0!</v>
      </c>
      <c r="CF30" s="3" t="e">
        <f t="shared" si="111"/>
        <v>#DIV/0!</v>
      </c>
      <c r="CG30" s="3" t="e">
        <f t="shared" si="111"/>
        <v>#DIV/0!</v>
      </c>
      <c r="CH30" s="3" t="e">
        <f t="shared" si="111"/>
        <v>#DIV/0!</v>
      </c>
      <c r="CI30" s="2"/>
    </row>
    <row r="31" spans="1:87" x14ac:dyDescent="0.2">
      <c r="A31" s="1" t="s">
        <v>44</v>
      </c>
      <c r="B31" s="3"/>
      <c r="C31" s="3" t="e">
        <f t="shared" ref="C31:T31" si="114">SUM(C5:C7,C11)/SUM(C18:C20,C24)</f>
        <v>#DIV/0!</v>
      </c>
      <c r="D31" s="3" t="e">
        <f t="shared" ref="D31" si="115">SUM(D5:D7,D11)/SUM(D18:D20,D24)</f>
        <v>#DIV/0!</v>
      </c>
      <c r="E31" s="3" t="e">
        <f t="shared" si="114"/>
        <v>#DIV/0!</v>
      </c>
      <c r="F31" s="3" t="e">
        <f t="shared" si="114"/>
        <v>#DIV/0!</v>
      </c>
      <c r="G31" s="3" t="e">
        <f t="shared" si="114"/>
        <v>#DIV/0!</v>
      </c>
      <c r="H31" s="3" t="e">
        <f t="shared" si="114"/>
        <v>#DIV/0!</v>
      </c>
      <c r="I31" s="3" t="e">
        <f t="shared" si="114"/>
        <v>#DIV/0!</v>
      </c>
      <c r="J31" s="3" t="e">
        <f t="shared" si="114"/>
        <v>#DIV/0!</v>
      </c>
      <c r="K31" s="3" t="e">
        <f t="shared" si="114"/>
        <v>#DIV/0!</v>
      </c>
      <c r="L31" s="3" t="e">
        <f t="shared" si="114"/>
        <v>#DIV/0!</v>
      </c>
      <c r="M31" s="3" t="e">
        <f t="shared" si="114"/>
        <v>#DIV/0!</v>
      </c>
      <c r="N31" s="3" t="e">
        <f t="shared" si="114"/>
        <v>#DIV/0!</v>
      </c>
      <c r="O31" s="3" t="e">
        <f t="shared" si="114"/>
        <v>#DIV/0!</v>
      </c>
      <c r="P31" s="3" t="e">
        <f t="shared" ref="P31" si="116">SUM(P5:P7,P11)/SUM(P18:P20,P24)</f>
        <v>#DIV/0!</v>
      </c>
      <c r="Q31" s="3" t="e">
        <f t="shared" si="114"/>
        <v>#DIV/0!</v>
      </c>
      <c r="R31" s="3" t="e">
        <f t="shared" si="114"/>
        <v>#DIV/0!</v>
      </c>
      <c r="S31" s="3" t="e">
        <f>SUM(S5:S7,S11)/SUM(S18:S20,S24)</f>
        <v>#DIV/0!</v>
      </c>
      <c r="T31" s="3" t="e">
        <f t="shared" si="114"/>
        <v>#DIV/0!</v>
      </c>
      <c r="U31" s="2" t="e">
        <f t="shared" ref="U31" si="117">SUM(U5:U7,U11)/SUM(U18:U20,U24)</f>
        <v>#DIV/0!</v>
      </c>
      <c r="V31" s="3" t="e">
        <f t="shared" ref="V31:BL31" si="118">SUM(V5:V7,V11)/SUM(V18:V20,V24)</f>
        <v>#DIV/0!</v>
      </c>
      <c r="W31" s="3" t="e">
        <f t="shared" si="118"/>
        <v>#DIV/0!</v>
      </c>
      <c r="X31" s="3" t="e">
        <f t="shared" si="118"/>
        <v>#DIV/0!</v>
      </c>
      <c r="Y31" s="3" t="e">
        <f t="shared" si="118"/>
        <v>#DIV/0!</v>
      </c>
      <c r="Z31" s="3" t="e">
        <f t="shared" ref="Z31" si="119">SUM(Z5:Z7,Z11)/SUM(Z18:Z20,Z24)</f>
        <v>#DIV/0!</v>
      </c>
      <c r="AA31" s="3" t="e">
        <f t="shared" si="118"/>
        <v>#DIV/0!</v>
      </c>
      <c r="AB31" s="3" t="e">
        <f t="shared" si="118"/>
        <v>#DIV/0!</v>
      </c>
      <c r="AC31" s="3" t="e">
        <f t="shared" si="118"/>
        <v>#DIV/0!</v>
      </c>
      <c r="AD31" s="3" t="e">
        <f t="shared" si="118"/>
        <v>#DIV/0!</v>
      </c>
      <c r="AE31" s="3" t="e">
        <f t="shared" si="118"/>
        <v>#DIV/0!</v>
      </c>
      <c r="AF31" s="3" t="e">
        <f t="shared" si="118"/>
        <v>#DIV/0!</v>
      </c>
      <c r="AG31" s="3" t="e">
        <f t="shared" si="118"/>
        <v>#DIV/0!</v>
      </c>
      <c r="AH31" s="3" t="e">
        <f t="shared" si="118"/>
        <v>#DIV/0!</v>
      </c>
      <c r="AI31" s="3" t="e">
        <f t="shared" si="118"/>
        <v>#DIV/0!</v>
      </c>
      <c r="AJ31" s="3" t="e">
        <f t="shared" si="118"/>
        <v>#DIV/0!</v>
      </c>
      <c r="AK31" s="3" t="e">
        <f t="shared" si="118"/>
        <v>#DIV/0!</v>
      </c>
      <c r="AL31" s="3" t="e">
        <f t="shared" si="118"/>
        <v>#DIV/0!</v>
      </c>
      <c r="AM31" s="3" t="e">
        <f t="shared" si="118"/>
        <v>#DIV/0!</v>
      </c>
      <c r="AN31" s="3" t="e">
        <f t="shared" ref="AN31:AO31" si="120">SUM(AN5:AN7,AN11)/SUM(AN18:AN20,AN24)</f>
        <v>#DIV/0!</v>
      </c>
      <c r="AO31" s="3" t="e">
        <f t="shared" si="120"/>
        <v>#DIV/0!</v>
      </c>
      <c r="AP31" s="3" t="e">
        <f t="shared" si="118"/>
        <v>#DIV/0!</v>
      </c>
      <c r="AQ31" s="3" t="e">
        <f t="shared" si="118"/>
        <v>#DIV/0!</v>
      </c>
      <c r="AR31" s="3" t="e">
        <f t="shared" si="118"/>
        <v>#DIV/0!</v>
      </c>
      <c r="AS31" s="3" t="e">
        <f t="shared" si="118"/>
        <v>#DIV/0!</v>
      </c>
      <c r="AT31" s="3" t="e">
        <f t="shared" si="118"/>
        <v>#DIV/0!</v>
      </c>
      <c r="AU31" s="3" t="e">
        <f t="shared" si="118"/>
        <v>#DIV/0!</v>
      </c>
      <c r="AV31" s="3" t="e">
        <f t="shared" si="118"/>
        <v>#DIV/0!</v>
      </c>
      <c r="AW31" s="3" t="e">
        <f t="shared" si="118"/>
        <v>#DIV/0!</v>
      </c>
      <c r="AX31" s="3" t="e">
        <f t="shared" ref="AX31" si="121">SUM(AX5:AX7,AX11)/SUM(AX18:AX20,AX24)</f>
        <v>#DIV/0!</v>
      </c>
      <c r="AY31" s="3" t="e">
        <f t="shared" si="118"/>
        <v>#DIV/0!</v>
      </c>
      <c r="AZ31" s="3" t="e">
        <f t="shared" si="118"/>
        <v>#DIV/0!</v>
      </c>
      <c r="BA31" s="3" t="e">
        <f t="shared" ref="BA31" si="122">SUM(BA5:BA7,BA11)/SUM(BA18:BA20,BA24)</f>
        <v>#DIV/0!</v>
      </c>
      <c r="BB31" s="3" t="e">
        <f t="shared" si="118"/>
        <v>#DIV/0!</v>
      </c>
      <c r="BC31" s="3" t="e">
        <f t="shared" ref="BC31" si="123">SUM(BC5:BC7,BC11)/SUM(BC18:BC20,BC24)</f>
        <v>#DIV/0!</v>
      </c>
      <c r="BD31" s="3" t="e">
        <f t="shared" ref="BD31" si="124">SUM(BD5:BD7,BD11)/SUM(BD18:BD20,BD24)</f>
        <v>#DIV/0!</v>
      </c>
      <c r="BE31" s="3" t="e">
        <f t="shared" si="118"/>
        <v>#DIV/0!</v>
      </c>
      <c r="BF31" s="3" t="e">
        <f t="shared" si="118"/>
        <v>#DIV/0!</v>
      </c>
      <c r="BG31" s="3" t="e">
        <f t="shared" si="118"/>
        <v>#DIV/0!</v>
      </c>
      <c r="BH31" s="3" t="e">
        <f t="shared" si="118"/>
        <v>#DIV/0!</v>
      </c>
      <c r="BI31" s="3" t="e">
        <f t="shared" si="118"/>
        <v>#DIV/0!</v>
      </c>
      <c r="BJ31" s="3" t="e">
        <f t="shared" ref="BJ31" si="125">SUM(BJ5:BJ7,BJ11)/SUM(BJ18:BJ20,BJ24)</f>
        <v>#DIV/0!</v>
      </c>
      <c r="BK31" s="3" t="e">
        <f t="shared" si="118"/>
        <v>#DIV/0!</v>
      </c>
      <c r="BL31" s="3" t="e">
        <f t="shared" si="118"/>
        <v>#DIV/0!</v>
      </c>
      <c r="BM31" s="3" t="e">
        <f t="shared" ref="BM31:CH31" si="126">SUM(BM5:BM7,BM11)/SUM(BM18:BM20,BM24)</f>
        <v>#DIV/0!</v>
      </c>
      <c r="BN31" s="3" t="e">
        <f t="shared" si="126"/>
        <v>#DIV/0!</v>
      </c>
      <c r="BO31" s="3" t="e">
        <f t="shared" si="126"/>
        <v>#DIV/0!</v>
      </c>
      <c r="BP31" s="3" t="e">
        <f t="shared" si="126"/>
        <v>#DIV/0!</v>
      </c>
      <c r="BQ31" s="3" t="e">
        <f>SUM(BQ5:BQ7,BQ11)/SUM(BQ18:BQ20,BQ24)</f>
        <v>#DIV/0!</v>
      </c>
      <c r="BR31" s="3" t="e">
        <f t="shared" si="126"/>
        <v>#DIV/0!</v>
      </c>
      <c r="BS31" s="3" t="e">
        <f t="shared" si="126"/>
        <v>#DIV/0!</v>
      </c>
      <c r="BT31" s="3" t="e">
        <f t="shared" si="126"/>
        <v>#DIV/0!</v>
      </c>
      <c r="BU31" s="3" t="e">
        <f t="shared" ref="BU31" si="127">SUM(BU5:BU7,BU11)/SUM(BU18:BU20,BU24)</f>
        <v>#DIV/0!</v>
      </c>
      <c r="BV31" s="3" t="e">
        <f t="shared" si="126"/>
        <v>#DIV/0!</v>
      </c>
      <c r="BW31" s="3" t="e">
        <f t="shared" si="126"/>
        <v>#DIV/0!</v>
      </c>
      <c r="BX31" s="3" t="e">
        <f t="shared" si="126"/>
        <v>#DIV/0!</v>
      </c>
      <c r="BY31" s="3" t="e">
        <f t="shared" si="126"/>
        <v>#DIV/0!</v>
      </c>
      <c r="BZ31" s="3" t="e">
        <f t="shared" si="126"/>
        <v>#DIV/0!</v>
      </c>
      <c r="CA31" s="3" t="e">
        <f t="shared" si="126"/>
        <v>#DIV/0!</v>
      </c>
      <c r="CB31" s="3" t="e">
        <f t="shared" si="126"/>
        <v>#DIV/0!</v>
      </c>
      <c r="CC31" s="3" t="e">
        <f t="shared" si="126"/>
        <v>#DIV/0!</v>
      </c>
      <c r="CD31" s="3" t="e">
        <f t="shared" si="126"/>
        <v>#DIV/0!</v>
      </c>
      <c r="CE31" s="3" t="e">
        <f t="shared" ref="CE31" si="128">SUM(CE5:CE7,CE11)/SUM(CE18:CE20,CE24)</f>
        <v>#DIV/0!</v>
      </c>
      <c r="CF31" s="3" t="e">
        <f t="shared" si="126"/>
        <v>#DIV/0!</v>
      </c>
      <c r="CG31" s="3" t="e">
        <f t="shared" si="126"/>
        <v>#DIV/0!</v>
      </c>
      <c r="CH31" s="3" t="e">
        <f t="shared" si="126"/>
        <v>#DIV/0!</v>
      </c>
      <c r="CI31" s="2"/>
    </row>
    <row r="32" spans="1:87" x14ac:dyDescent="0.2">
      <c r="A32" s="1" t="s">
        <v>45</v>
      </c>
      <c r="B32" s="3"/>
      <c r="C32" s="3" t="e">
        <f t="shared" ref="C32:T32" si="129">C14/C27</f>
        <v>#DIV/0!</v>
      </c>
      <c r="D32" s="3" t="e">
        <f t="shared" ref="D32" si="130">D14/D27</f>
        <v>#DIV/0!</v>
      </c>
      <c r="E32" s="3" t="e">
        <f t="shared" si="129"/>
        <v>#DIV/0!</v>
      </c>
      <c r="F32" s="3" t="e">
        <f t="shared" si="129"/>
        <v>#DIV/0!</v>
      </c>
      <c r="G32" s="3" t="e">
        <f t="shared" si="129"/>
        <v>#DIV/0!</v>
      </c>
      <c r="H32" s="3" t="e">
        <f t="shared" si="129"/>
        <v>#DIV/0!</v>
      </c>
      <c r="I32" s="3" t="e">
        <f t="shared" si="129"/>
        <v>#DIV/0!</v>
      </c>
      <c r="J32" s="3" t="e">
        <f t="shared" si="129"/>
        <v>#DIV/0!</v>
      </c>
      <c r="K32" s="3" t="e">
        <f t="shared" si="129"/>
        <v>#DIV/0!</v>
      </c>
      <c r="L32" s="3" t="e">
        <f t="shared" si="129"/>
        <v>#DIV/0!</v>
      </c>
      <c r="M32" s="3" t="e">
        <f t="shared" si="129"/>
        <v>#DIV/0!</v>
      </c>
      <c r="N32" s="3" t="e">
        <f t="shared" si="129"/>
        <v>#DIV/0!</v>
      </c>
      <c r="O32" s="3" t="e">
        <f t="shared" si="129"/>
        <v>#DIV/0!</v>
      </c>
      <c r="P32" s="3" t="e">
        <f t="shared" ref="P32" si="131">P14/P27</f>
        <v>#DIV/0!</v>
      </c>
      <c r="Q32" s="3" t="e">
        <f t="shared" si="129"/>
        <v>#DIV/0!</v>
      </c>
      <c r="R32" s="3" t="e">
        <f t="shared" si="129"/>
        <v>#DIV/0!</v>
      </c>
      <c r="S32" s="3" t="e">
        <f>S14/S27</f>
        <v>#DIV/0!</v>
      </c>
      <c r="T32" s="3" t="e">
        <f t="shared" si="129"/>
        <v>#DIV/0!</v>
      </c>
      <c r="U32" s="2" t="e">
        <f t="shared" ref="U32" si="132">U14/U27</f>
        <v>#DIV/0!</v>
      </c>
      <c r="V32" s="3" t="e">
        <f t="shared" ref="V32:BL32" si="133">V14/V27</f>
        <v>#DIV/0!</v>
      </c>
      <c r="W32" s="3" t="e">
        <f t="shared" si="133"/>
        <v>#DIV/0!</v>
      </c>
      <c r="X32" s="3" t="e">
        <f t="shared" si="133"/>
        <v>#DIV/0!</v>
      </c>
      <c r="Y32" s="3" t="e">
        <f t="shared" si="133"/>
        <v>#DIV/0!</v>
      </c>
      <c r="Z32" s="3" t="e">
        <f t="shared" ref="Z32" si="134">Z14/Z27</f>
        <v>#DIV/0!</v>
      </c>
      <c r="AA32" s="3" t="e">
        <f t="shared" si="133"/>
        <v>#DIV/0!</v>
      </c>
      <c r="AB32" s="3" t="e">
        <f t="shared" si="133"/>
        <v>#DIV/0!</v>
      </c>
      <c r="AC32" s="3" t="e">
        <f t="shared" si="133"/>
        <v>#DIV/0!</v>
      </c>
      <c r="AD32" s="3" t="e">
        <f t="shared" si="133"/>
        <v>#DIV/0!</v>
      </c>
      <c r="AE32" s="3" t="e">
        <f t="shared" si="133"/>
        <v>#DIV/0!</v>
      </c>
      <c r="AF32" s="3" t="e">
        <f t="shared" si="133"/>
        <v>#DIV/0!</v>
      </c>
      <c r="AG32" s="3" t="e">
        <f t="shared" si="133"/>
        <v>#DIV/0!</v>
      </c>
      <c r="AH32" s="3" t="e">
        <f t="shared" si="133"/>
        <v>#DIV/0!</v>
      </c>
      <c r="AI32" s="3" t="e">
        <f t="shared" si="133"/>
        <v>#DIV/0!</v>
      </c>
      <c r="AJ32" s="3" t="e">
        <f t="shared" si="133"/>
        <v>#DIV/0!</v>
      </c>
      <c r="AK32" s="3" t="e">
        <f t="shared" si="133"/>
        <v>#DIV/0!</v>
      </c>
      <c r="AL32" s="3" t="e">
        <f t="shared" si="133"/>
        <v>#DIV/0!</v>
      </c>
      <c r="AM32" s="3" t="e">
        <f t="shared" si="133"/>
        <v>#DIV/0!</v>
      </c>
      <c r="AN32" s="3" t="e">
        <f t="shared" ref="AN32:AO32" si="135">AN14/AN27</f>
        <v>#DIV/0!</v>
      </c>
      <c r="AO32" s="3" t="e">
        <f t="shared" si="135"/>
        <v>#DIV/0!</v>
      </c>
      <c r="AP32" s="3" t="e">
        <f t="shared" si="133"/>
        <v>#DIV/0!</v>
      </c>
      <c r="AQ32" s="3" t="e">
        <f t="shared" si="133"/>
        <v>#DIV/0!</v>
      </c>
      <c r="AR32" s="3" t="e">
        <f t="shared" si="133"/>
        <v>#DIV/0!</v>
      </c>
      <c r="AS32" s="3" t="e">
        <f t="shared" si="133"/>
        <v>#DIV/0!</v>
      </c>
      <c r="AT32" s="3" t="e">
        <f t="shared" si="133"/>
        <v>#DIV/0!</v>
      </c>
      <c r="AU32" s="3" t="e">
        <f t="shared" si="133"/>
        <v>#DIV/0!</v>
      </c>
      <c r="AV32" s="3" t="e">
        <f t="shared" si="133"/>
        <v>#DIV/0!</v>
      </c>
      <c r="AW32" s="3" t="e">
        <f t="shared" si="133"/>
        <v>#DIV/0!</v>
      </c>
      <c r="AX32" s="3" t="e">
        <f t="shared" ref="AX32" si="136">AX14/AX27</f>
        <v>#DIV/0!</v>
      </c>
      <c r="AY32" s="3" t="e">
        <f t="shared" si="133"/>
        <v>#DIV/0!</v>
      </c>
      <c r="AZ32" s="3" t="e">
        <f t="shared" si="133"/>
        <v>#DIV/0!</v>
      </c>
      <c r="BA32" s="3" t="e">
        <f t="shared" ref="BA32" si="137">BA14/BA27</f>
        <v>#DIV/0!</v>
      </c>
      <c r="BB32" s="3" t="e">
        <f t="shared" si="133"/>
        <v>#DIV/0!</v>
      </c>
      <c r="BC32" s="3" t="e">
        <f t="shared" ref="BC32" si="138">BC14/BC27</f>
        <v>#DIV/0!</v>
      </c>
      <c r="BD32" s="3" t="e">
        <f t="shared" ref="BD32" si="139">BD14/BD27</f>
        <v>#DIV/0!</v>
      </c>
      <c r="BE32" s="3" t="e">
        <f t="shared" si="133"/>
        <v>#DIV/0!</v>
      </c>
      <c r="BF32" s="3" t="e">
        <f t="shared" si="133"/>
        <v>#DIV/0!</v>
      </c>
      <c r="BG32" s="3" t="e">
        <f t="shared" si="133"/>
        <v>#DIV/0!</v>
      </c>
      <c r="BH32" s="3" t="e">
        <f t="shared" si="133"/>
        <v>#DIV/0!</v>
      </c>
      <c r="BI32" s="3" t="e">
        <f t="shared" si="133"/>
        <v>#DIV/0!</v>
      </c>
      <c r="BJ32" s="3" t="e">
        <f t="shared" ref="BJ32" si="140">BJ14/BJ27</f>
        <v>#DIV/0!</v>
      </c>
      <c r="BK32" s="3" t="e">
        <f t="shared" si="133"/>
        <v>#DIV/0!</v>
      </c>
      <c r="BL32" s="3" t="e">
        <f t="shared" si="133"/>
        <v>#DIV/0!</v>
      </c>
      <c r="BM32" s="3" t="e">
        <f t="shared" ref="BM32:CH32" si="141">BM14/BM27</f>
        <v>#DIV/0!</v>
      </c>
      <c r="BN32" s="3" t="e">
        <f t="shared" si="141"/>
        <v>#DIV/0!</v>
      </c>
      <c r="BO32" s="3" t="e">
        <f t="shared" si="141"/>
        <v>#DIV/0!</v>
      </c>
      <c r="BP32" s="3" t="e">
        <f t="shared" si="141"/>
        <v>#DIV/0!</v>
      </c>
      <c r="BQ32" s="3" t="e">
        <f>BQ14/BQ27</f>
        <v>#DIV/0!</v>
      </c>
      <c r="BR32" s="3" t="e">
        <f t="shared" si="141"/>
        <v>#DIV/0!</v>
      </c>
      <c r="BS32" s="3" t="e">
        <f t="shared" si="141"/>
        <v>#DIV/0!</v>
      </c>
      <c r="BT32" s="3" t="e">
        <f t="shared" si="141"/>
        <v>#DIV/0!</v>
      </c>
      <c r="BU32" s="3" t="e">
        <f t="shared" ref="BU32" si="142">BU14/BU27</f>
        <v>#DIV/0!</v>
      </c>
      <c r="BV32" s="3" t="e">
        <f t="shared" si="141"/>
        <v>#DIV/0!</v>
      </c>
      <c r="BW32" s="3" t="e">
        <f t="shared" si="141"/>
        <v>#DIV/0!</v>
      </c>
      <c r="BX32" s="3" t="e">
        <f t="shared" si="141"/>
        <v>#DIV/0!</v>
      </c>
      <c r="BY32" s="3" t="e">
        <f t="shared" si="141"/>
        <v>#DIV/0!</v>
      </c>
      <c r="BZ32" s="3" t="e">
        <f t="shared" si="141"/>
        <v>#DIV/0!</v>
      </c>
      <c r="CA32" s="3" t="e">
        <f t="shared" si="141"/>
        <v>#DIV/0!</v>
      </c>
      <c r="CB32" s="3" t="e">
        <f t="shared" si="141"/>
        <v>#DIV/0!</v>
      </c>
      <c r="CC32" s="3" t="e">
        <f t="shared" si="141"/>
        <v>#DIV/0!</v>
      </c>
      <c r="CD32" s="3" t="e">
        <f t="shared" si="141"/>
        <v>#DIV/0!</v>
      </c>
      <c r="CE32" s="3" t="e">
        <f t="shared" ref="CE32" si="143">CE14/CE27</f>
        <v>#DIV/0!</v>
      </c>
      <c r="CF32" s="3" t="e">
        <f t="shared" si="141"/>
        <v>#DIV/0!</v>
      </c>
      <c r="CG32" s="3" t="e">
        <f t="shared" si="141"/>
        <v>#DIV/0!</v>
      </c>
      <c r="CH32" s="3" t="e">
        <f t="shared" si="141"/>
        <v>#DIV/0!</v>
      </c>
      <c r="CI32" s="2"/>
    </row>
    <row r="33" spans="1:87" ht="15.75" x14ac:dyDescent="0.25">
      <c r="A33" s="4" t="s">
        <v>46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3"/>
      <c r="C34" s="3" t="e">
        <f t="shared" ref="C34:T34" si="144">(C6/C33)*100</f>
        <v>#DIV/0!</v>
      </c>
      <c r="D34" s="3" t="e">
        <f t="shared" ref="D34" si="145">(D6/D33)*100</f>
        <v>#DIV/0!</v>
      </c>
      <c r="E34" s="3" t="e">
        <f t="shared" si="144"/>
        <v>#DIV/0!</v>
      </c>
      <c r="F34" s="3" t="e">
        <f t="shared" si="144"/>
        <v>#DIV/0!</v>
      </c>
      <c r="G34" s="3" t="e">
        <f t="shared" si="144"/>
        <v>#DIV/0!</v>
      </c>
      <c r="H34" s="3" t="e">
        <f t="shared" si="144"/>
        <v>#DIV/0!</v>
      </c>
      <c r="I34" s="3" t="e">
        <f t="shared" si="144"/>
        <v>#DIV/0!</v>
      </c>
      <c r="J34" s="3" t="e">
        <f t="shared" si="144"/>
        <v>#DIV/0!</v>
      </c>
      <c r="K34" s="3" t="e">
        <f t="shared" si="144"/>
        <v>#DIV/0!</v>
      </c>
      <c r="L34" s="3" t="e">
        <f t="shared" si="144"/>
        <v>#DIV/0!</v>
      </c>
      <c r="M34" s="3" t="e">
        <f t="shared" si="144"/>
        <v>#DIV/0!</v>
      </c>
      <c r="N34" s="3" t="e">
        <f t="shared" si="144"/>
        <v>#DIV/0!</v>
      </c>
      <c r="O34" s="3" t="e">
        <f t="shared" si="144"/>
        <v>#DIV/0!</v>
      </c>
      <c r="P34" s="3" t="e">
        <f t="shared" ref="P34" si="146">(P6/P33)*100</f>
        <v>#DIV/0!</v>
      </c>
      <c r="Q34" s="3" t="e">
        <f t="shared" si="144"/>
        <v>#DIV/0!</v>
      </c>
      <c r="R34" s="3" t="e">
        <f t="shared" si="144"/>
        <v>#DIV/0!</v>
      </c>
      <c r="S34" s="3" t="e">
        <f>(S6/S33)*100</f>
        <v>#DIV/0!</v>
      </c>
      <c r="T34" s="3" t="e">
        <f t="shared" si="144"/>
        <v>#DIV/0!</v>
      </c>
      <c r="U34" s="2" t="e">
        <f t="shared" ref="U34" si="147">(U6/U33)*100</f>
        <v>#DIV/0!</v>
      </c>
      <c r="V34" s="3" t="e">
        <f t="shared" ref="V34:BL34" si="148">(V6/V33)*100</f>
        <v>#DIV/0!</v>
      </c>
      <c r="W34" s="3" t="e">
        <f t="shared" si="148"/>
        <v>#DIV/0!</v>
      </c>
      <c r="X34" s="3" t="e">
        <f t="shared" si="148"/>
        <v>#DIV/0!</v>
      </c>
      <c r="Y34" s="3" t="e">
        <f t="shared" si="148"/>
        <v>#DIV/0!</v>
      </c>
      <c r="Z34" s="3" t="e">
        <f t="shared" ref="Z34" si="149">(Z6/Z33)*100</f>
        <v>#DIV/0!</v>
      </c>
      <c r="AA34" s="3" t="e">
        <f t="shared" si="148"/>
        <v>#DIV/0!</v>
      </c>
      <c r="AB34" s="3" t="e">
        <f t="shared" si="148"/>
        <v>#DIV/0!</v>
      </c>
      <c r="AC34" s="3" t="e">
        <f t="shared" si="148"/>
        <v>#DIV/0!</v>
      </c>
      <c r="AD34" s="3" t="e">
        <f t="shared" si="148"/>
        <v>#DIV/0!</v>
      </c>
      <c r="AE34" s="3" t="e">
        <f t="shared" si="148"/>
        <v>#DIV/0!</v>
      </c>
      <c r="AF34" s="3" t="e">
        <f t="shared" si="148"/>
        <v>#DIV/0!</v>
      </c>
      <c r="AG34" s="3" t="e">
        <f t="shared" si="148"/>
        <v>#DIV/0!</v>
      </c>
      <c r="AH34" s="3" t="e">
        <f t="shared" si="148"/>
        <v>#DIV/0!</v>
      </c>
      <c r="AI34" s="3" t="e">
        <f t="shared" si="148"/>
        <v>#DIV/0!</v>
      </c>
      <c r="AJ34" s="3" t="e">
        <f t="shared" si="148"/>
        <v>#DIV/0!</v>
      </c>
      <c r="AK34" s="3" t="e">
        <f t="shared" si="148"/>
        <v>#DIV/0!</v>
      </c>
      <c r="AL34" s="3" t="e">
        <f t="shared" si="148"/>
        <v>#DIV/0!</v>
      </c>
      <c r="AM34" s="3" t="e">
        <f t="shared" si="148"/>
        <v>#DIV/0!</v>
      </c>
      <c r="AN34" s="3" t="e">
        <f t="shared" ref="AN34:AO34" si="150">(AN6/AN33)*100</f>
        <v>#DIV/0!</v>
      </c>
      <c r="AO34" s="3" t="e">
        <f t="shared" si="150"/>
        <v>#DIV/0!</v>
      </c>
      <c r="AP34" s="3" t="e">
        <f t="shared" si="148"/>
        <v>#DIV/0!</v>
      </c>
      <c r="AQ34" s="3" t="e">
        <f t="shared" si="148"/>
        <v>#DIV/0!</v>
      </c>
      <c r="AR34" s="3" t="e">
        <f t="shared" si="148"/>
        <v>#DIV/0!</v>
      </c>
      <c r="AS34" s="3" t="e">
        <f t="shared" si="148"/>
        <v>#DIV/0!</v>
      </c>
      <c r="AT34" s="3" t="e">
        <f t="shared" si="148"/>
        <v>#DIV/0!</v>
      </c>
      <c r="AU34" s="3" t="e">
        <f t="shared" si="148"/>
        <v>#DIV/0!</v>
      </c>
      <c r="AV34" s="3" t="e">
        <f t="shared" si="148"/>
        <v>#DIV/0!</v>
      </c>
      <c r="AW34" s="3" t="e">
        <f t="shared" si="148"/>
        <v>#DIV/0!</v>
      </c>
      <c r="AX34" s="3" t="e">
        <f t="shared" ref="AX34" si="151">(AX6/AX33)*100</f>
        <v>#DIV/0!</v>
      </c>
      <c r="AY34" s="3" t="e">
        <f t="shared" si="148"/>
        <v>#DIV/0!</v>
      </c>
      <c r="AZ34" s="3" t="e">
        <f t="shared" si="148"/>
        <v>#DIV/0!</v>
      </c>
      <c r="BA34" s="3" t="e">
        <f t="shared" ref="BA34" si="152">(BA6/BA33)*100</f>
        <v>#DIV/0!</v>
      </c>
      <c r="BB34" s="3" t="e">
        <f t="shared" si="148"/>
        <v>#DIV/0!</v>
      </c>
      <c r="BC34" s="3" t="e">
        <f t="shared" ref="BC34" si="153">(BC6/BC33)*100</f>
        <v>#DIV/0!</v>
      </c>
      <c r="BD34" s="3" t="e">
        <f t="shared" ref="BD34" si="154">(BD6/BD33)*100</f>
        <v>#DIV/0!</v>
      </c>
      <c r="BE34" s="3" t="e">
        <f t="shared" si="148"/>
        <v>#DIV/0!</v>
      </c>
      <c r="BF34" s="3" t="e">
        <f t="shared" si="148"/>
        <v>#DIV/0!</v>
      </c>
      <c r="BG34" s="3" t="e">
        <f t="shared" si="148"/>
        <v>#DIV/0!</v>
      </c>
      <c r="BH34" s="3" t="e">
        <f t="shared" si="148"/>
        <v>#DIV/0!</v>
      </c>
      <c r="BI34" s="3" t="e">
        <f t="shared" si="148"/>
        <v>#DIV/0!</v>
      </c>
      <c r="BJ34" s="3" t="e">
        <f t="shared" ref="BJ34" si="155">(BJ6/BJ33)*100</f>
        <v>#DIV/0!</v>
      </c>
      <c r="BK34" s="3" t="e">
        <f t="shared" si="148"/>
        <v>#DIV/0!</v>
      </c>
      <c r="BL34" s="3" t="e">
        <f t="shared" si="148"/>
        <v>#DIV/0!</v>
      </c>
      <c r="BM34" s="3" t="e">
        <f t="shared" ref="BM34:CH34" si="156">(BM6/BM33)*100</f>
        <v>#DIV/0!</v>
      </c>
      <c r="BN34" s="3" t="e">
        <f t="shared" si="156"/>
        <v>#DIV/0!</v>
      </c>
      <c r="BO34" s="3" t="e">
        <f t="shared" si="156"/>
        <v>#DIV/0!</v>
      </c>
      <c r="BP34" s="3" t="e">
        <f t="shared" si="156"/>
        <v>#DIV/0!</v>
      </c>
      <c r="BQ34" s="3" t="e">
        <f>(BQ6/BQ33)*100</f>
        <v>#DIV/0!</v>
      </c>
      <c r="BR34" s="3" t="e">
        <f t="shared" si="156"/>
        <v>#DIV/0!</v>
      </c>
      <c r="BS34" s="3" t="e">
        <f t="shared" si="156"/>
        <v>#DIV/0!</v>
      </c>
      <c r="BT34" s="3" t="e">
        <f t="shared" si="156"/>
        <v>#DIV/0!</v>
      </c>
      <c r="BU34" s="3" t="e">
        <f t="shared" ref="BU34" si="157">(BU6/BU33)*100</f>
        <v>#DIV/0!</v>
      </c>
      <c r="BV34" s="3" t="e">
        <f t="shared" si="156"/>
        <v>#DIV/0!</v>
      </c>
      <c r="BW34" s="3" t="e">
        <f t="shared" si="156"/>
        <v>#DIV/0!</v>
      </c>
      <c r="BX34" s="3" t="e">
        <f t="shared" si="156"/>
        <v>#DIV/0!</v>
      </c>
      <c r="BY34" s="3" t="e">
        <f t="shared" si="156"/>
        <v>#DIV/0!</v>
      </c>
      <c r="BZ34" s="3" t="e">
        <f t="shared" si="156"/>
        <v>#DIV/0!</v>
      </c>
      <c r="CA34" s="3" t="e">
        <f t="shared" si="156"/>
        <v>#DIV/0!</v>
      </c>
      <c r="CB34" s="3" t="e">
        <f t="shared" si="156"/>
        <v>#DIV/0!</v>
      </c>
      <c r="CC34" s="3" t="e">
        <f t="shared" si="156"/>
        <v>#DIV/0!</v>
      </c>
      <c r="CD34" s="3" t="e">
        <f t="shared" si="156"/>
        <v>#DIV/0!</v>
      </c>
      <c r="CE34" s="3" t="e">
        <f t="shared" ref="CE34" si="158">(CE6/CE33)*100</f>
        <v>#DIV/0!</v>
      </c>
      <c r="CF34" s="3" t="e">
        <f t="shared" si="156"/>
        <v>#DIV/0!</v>
      </c>
      <c r="CG34" s="3" t="e">
        <f t="shared" si="156"/>
        <v>#DIV/0!</v>
      </c>
      <c r="CH34" s="3" t="e">
        <f t="shared" si="156"/>
        <v>#DIV/0!</v>
      </c>
      <c r="CI34" s="2"/>
    </row>
    <row r="35" spans="1:87" x14ac:dyDescent="0.2">
      <c r="A35" s="1" t="s">
        <v>48</v>
      </c>
      <c r="B35" s="3"/>
      <c r="C35" s="3" t="e">
        <f t="shared" ref="C35:T35" si="159">(SUM(C5:C7,C11)/C33)*100</f>
        <v>#DIV/0!</v>
      </c>
      <c r="D35" s="3" t="e">
        <f t="shared" ref="D35" si="160">(SUM(D5:D7,D11)/D33)*100</f>
        <v>#DIV/0!</v>
      </c>
      <c r="E35" s="3" t="e">
        <f t="shared" si="159"/>
        <v>#DIV/0!</v>
      </c>
      <c r="F35" s="3" t="e">
        <f t="shared" si="159"/>
        <v>#DIV/0!</v>
      </c>
      <c r="G35" s="3" t="e">
        <f t="shared" si="159"/>
        <v>#DIV/0!</v>
      </c>
      <c r="H35" s="3" t="e">
        <f t="shared" si="159"/>
        <v>#DIV/0!</v>
      </c>
      <c r="I35" s="3" t="e">
        <f t="shared" si="159"/>
        <v>#DIV/0!</v>
      </c>
      <c r="J35" s="3" t="e">
        <f t="shared" si="159"/>
        <v>#DIV/0!</v>
      </c>
      <c r="K35" s="3" t="e">
        <f t="shared" si="159"/>
        <v>#DIV/0!</v>
      </c>
      <c r="L35" s="3" t="e">
        <f t="shared" si="159"/>
        <v>#DIV/0!</v>
      </c>
      <c r="M35" s="3" t="e">
        <f t="shared" si="159"/>
        <v>#DIV/0!</v>
      </c>
      <c r="N35" s="3" t="e">
        <f t="shared" si="159"/>
        <v>#DIV/0!</v>
      </c>
      <c r="O35" s="3" t="e">
        <f t="shared" si="159"/>
        <v>#DIV/0!</v>
      </c>
      <c r="P35" s="3" t="e">
        <f t="shared" ref="P35" si="161">(SUM(P5:P7,P11)/P33)*100</f>
        <v>#DIV/0!</v>
      </c>
      <c r="Q35" s="3" t="e">
        <f t="shared" si="159"/>
        <v>#DIV/0!</v>
      </c>
      <c r="R35" s="3" t="e">
        <f t="shared" si="159"/>
        <v>#DIV/0!</v>
      </c>
      <c r="S35" s="3" t="e">
        <f>(SUM(S5:S7,S11)/S33)*100</f>
        <v>#DIV/0!</v>
      </c>
      <c r="T35" s="3" t="e">
        <f t="shared" si="159"/>
        <v>#DIV/0!</v>
      </c>
      <c r="U35" s="2" t="e">
        <f t="shared" ref="U35" si="162">(SUM(U5:U7,U11)/U33)*100</f>
        <v>#DIV/0!</v>
      </c>
      <c r="V35" s="3" t="e">
        <f t="shared" ref="V35:BL35" si="163">(SUM(V5:V7,V11)/V33)*100</f>
        <v>#DIV/0!</v>
      </c>
      <c r="W35" s="3" t="e">
        <f t="shared" si="163"/>
        <v>#DIV/0!</v>
      </c>
      <c r="X35" s="3" t="e">
        <f t="shared" si="163"/>
        <v>#DIV/0!</v>
      </c>
      <c r="Y35" s="3" t="e">
        <f t="shared" si="163"/>
        <v>#DIV/0!</v>
      </c>
      <c r="Z35" s="3" t="e">
        <f t="shared" ref="Z35" si="164">(SUM(Z5:Z7,Z11)/Z33)*100</f>
        <v>#DIV/0!</v>
      </c>
      <c r="AA35" s="3" t="e">
        <f t="shared" si="163"/>
        <v>#DIV/0!</v>
      </c>
      <c r="AB35" s="3" t="e">
        <f t="shared" si="163"/>
        <v>#DIV/0!</v>
      </c>
      <c r="AC35" s="3" t="e">
        <f t="shared" si="163"/>
        <v>#DIV/0!</v>
      </c>
      <c r="AD35" s="3" t="e">
        <f t="shared" si="163"/>
        <v>#DIV/0!</v>
      </c>
      <c r="AE35" s="3" t="e">
        <f t="shared" si="163"/>
        <v>#DIV/0!</v>
      </c>
      <c r="AF35" s="3" t="e">
        <f t="shared" si="163"/>
        <v>#DIV/0!</v>
      </c>
      <c r="AG35" s="3" t="e">
        <f t="shared" si="163"/>
        <v>#DIV/0!</v>
      </c>
      <c r="AH35" s="3" t="e">
        <f t="shared" si="163"/>
        <v>#DIV/0!</v>
      </c>
      <c r="AI35" s="3" t="e">
        <f t="shared" si="163"/>
        <v>#DIV/0!</v>
      </c>
      <c r="AJ35" s="3" t="e">
        <f t="shared" si="163"/>
        <v>#DIV/0!</v>
      </c>
      <c r="AK35" s="3" t="e">
        <f t="shared" si="163"/>
        <v>#DIV/0!</v>
      </c>
      <c r="AL35" s="3" t="e">
        <f t="shared" si="163"/>
        <v>#DIV/0!</v>
      </c>
      <c r="AM35" s="3" t="e">
        <f t="shared" si="163"/>
        <v>#DIV/0!</v>
      </c>
      <c r="AN35" s="3" t="e">
        <f t="shared" ref="AN35:AO35" si="165">(SUM(AN5:AN7,AN11)/AN33)*100</f>
        <v>#DIV/0!</v>
      </c>
      <c r="AO35" s="3" t="e">
        <f t="shared" si="165"/>
        <v>#DIV/0!</v>
      </c>
      <c r="AP35" s="3" t="e">
        <f t="shared" si="163"/>
        <v>#DIV/0!</v>
      </c>
      <c r="AQ35" s="3" t="e">
        <f t="shared" si="163"/>
        <v>#DIV/0!</v>
      </c>
      <c r="AR35" s="3" t="e">
        <f t="shared" si="163"/>
        <v>#DIV/0!</v>
      </c>
      <c r="AS35" s="3" t="e">
        <f t="shared" si="163"/>
        <v>#DIV/0!</v>
      </c>
      <c r="AT35" s="3" t="e">
        <f t="shared" si="163"/>
        <v>#DIV/0!</v>
      </c>
      <c r="AU35" s="3" t="e">
        <f t="shared" si="163"/>
        <v>#DIV/0!</v>
      </c>
      <c r="AV35" s="3" t="e">
        <f t="shared" si="163"/>
        <v>#DIV/0!</v>
      </c>
      <c r="AW35" s="3" t="e">
        <f t="shared" si="163"/>
        <v>#DIV/0!</v>
      </c>
      <c r="AX35" s="3" t="e">
        <f t="shared" ref="AX35" si="166">(SUM(AX5:AX7,AX11)/AX33)*100</f>
        <v>#DIV/0!</v>
      </c>
      <c r="AY35" s="3" t="e">
        <f t="shared" si="163"/>
        <v>#DIV/0!</v>
      </c>
      <c r="AZ35" s="3" t="e">
        <f t="shared" si="163"/>
        <v>#DIV/0!</v>
      </c>
      <c r="BA35" s="3" t="e">
        <f t="shared" ref="BA35" si="167">(SUM(BA5:BA7,BA11)/BA33)*100</f>
        <v>#DIV/0!</v>
      </c>
      <c r="BB35" s="3" t="e">
        <f t="shared" si="163"/>
        <v>#DIV/0!</v>
      </c>
      <c r="BC35" s="3" t="e">
        <f t="shared" ref="BC35" si="168">(SUM(BC5:BC7,BC11)/BC33)*100</f>
        <v>#DIV/0!</v>
      </c>
      <c r="BD35" s="3" t="e">
        <f t="shared" ref="BD35" si="169">(SUM(BD5:BD7,BD11)/BD33)*100</f>
        <v>#DIV/0!</v>
      </c>
      <c r="BE35" s="3" t="e">
        <f t="shared" si="163"/>
        <v>#DIV/0!</v>
      </c>
      <c r="BF35" s="3" t="e">
        <f t="shared" si="163"/>
        <v>#DIV/0!</v>
      </c>
      <c r="BG35" s="3" t="e">
        <f t="shared" si="163"/>
        <v>#DIV/0!</v>
      </c>
      <c r="BH35" s="3" t="e">
        <f t="shared" si="163"/>
        <v>#DIV/0!</v>
      </c>
      <c r="BI35" s="3" t="e">
        <f t="shared" si="163"/>
        <v>#DIV/0!</v>
      </c>
      <c r="BJ35" s="3" t="e">
        <f t="shared" ref="BJ35" si="170">(SUM(BJ5:BJ7,BJ11)/BJ33)*100</f>
        <v>#DIV/0!</v>
      </c>
      <c r="BK35" s="3" t="e">
        <f t="shared" si="163"/>
        <v>#DIV/0!</v>
      </c>
      <c r="BL35" s="3" t="e">
        <f t="shared" si="163"/>
        <v>#DIV/0!</v>
      </c>
      <c r="BM35" s="3" t="e">
        <f t="shared" ref="BM35:CH35" si="171">(SUM(BM5:BM7,BM11)/BM33)*100</f>
        <v>#DIV/0!</v>
      </c>
      <c r="BN35" s="3" t="e">
        <f t="shared" si="171"/>
        <v>#DIV/0!</v>
      </c>
      <c r="BO35" s="3" t="e">
        <f t="shared" si="171"/>
        <v>#DIV/0!</v>
      </c>
      <c r="BP35" s="3" t="e">
        <f t="shared" si="171"/>
        <v>#DIV/0!</v>
      </c>
      <c r="BQ35" s="3" t="e">
        <f>(SUM(BQ5:BQ7,BQ11)/BQ33)*100</f>
        <v>#DIV/0!</v>
      </c>
      <c r="BR35" s="3" t="e">
        <f t="shared" si="171"/>
        <v>#DIV/0!</v>
      </c>
      <c r="BS35" s="3" t="e">
        <f t="shared" si="171"/>
        <v>#DIV/0!</v>
      </c>
      <c r="BT35" s="3" t="e">
        <f t="shared" si="171"/>
        <v>#DIV/0!</v>
      </c>
      <c r="BU35" s="3" t="e">
        <f t="shared" ref="BU35" si="172">(SUM(BU5:BU7,BU11)/BU33)*100</f>
        <v>#DIV/0!</v>
      </c>
      <c r="BV35" s="3" t="e">
        <f t="shared" si="171"/>
        <v>#DIV/0!</v>
      </c>
      <c r="BW35" s="3" t="e">
        <f t="shared" si="171"/>
        <v>#DIV/0!</v>
      </c>
      <c r="BX35" s="3" t="e">
        <f t="shared" si="171"/>
        <v>#DIV/0!</v>
      </c>
      <c r="BY35" s="3" t="e">
        <f t="shared" si="171"/>
        <v>#DIV/0!</v>
      </c>
      <c r="BZ35" s="3" t="e">
        <f t="shared" si="171"/>
        <v>#DIV/0!</v>
      </c>
      <c r="CA35" s="3" t="e">
        <f t="shared" si="171"/>
        <v>#DIV/0!</v>
      </c>
      <c r="CB35" s="3" t="e">
        <f t="shared" si="171"/>
        <v>#DIV/0!</v>
      </c>
      <c r="CC35" s="3" t="e">
        <f t="shared" si="171"/>
        <v>#DIV/0!</v>
      </c>
      <c r="CD35" s="3" t="e">
        <f t="shared" si="171"/>
        <v>#DIV/0!</v>
      </c>
      <c r="CE35" s="3" t="e">
        <f t="shared" ref="CE35" si="173">(SUM(CE5:CE7,CE11)/CE33)*100</f>
        <v>#DIV/0!</v>
      </c>
      <c r="CF35" s="3" t="e">
        <f t="shared" si="171"/>
        <v>#DIV/0!</v>
      </c>
      <c r="CG35" s="3" t="e">
        <f t="shared" si="171"/>
        <v>#DIV/0!</v>
      </c>
      <c r="CH35" s="3" t="e">
        <f t="shared" si="171"/>
        <v>#DIV/0!</v>
      </c>
      <c r="CI35" s="2"/>
    </row>
    <row r="36" spans="1:87" x14ac:dyDescent="0.2">
      <c r="A36" s="1" t="s">
        <v>49</v>
      </c>
      <c r="B36" s="3"/>
      <c r="C36" s="3" t="e">
        <f t="shared" ref="C36:T36" si="174">(C19/C33)*100</f>
        <v>#DIV/0!</v>
      </c>
      <c r="D36" s="3" t="e">
        <f t="shared" ref="D36" si="175">(D19/D33)*100</f>
        <v>#DIV/0!</v>
      </c>
      <c r="E36" s="3" t="e">
        <f t="shared" si="174"/>
        <v>#DIV/0!</v>
      </c>
      <c r="F36" s="3" t="e">
        <f t="shared" si="174"/>
        <v>#DIV/0!</v>
      </c>
      <c r="G36" s="3" t="e">
        <f t="shared" si="174"/>
        <v>#DIV/0!</v>
      </c>
      <c r="H36" s="3" t="e">
        <f t="shared" si="174"/>
        <v>#DIV/0!</v>
      </c>
      <c r="I36" s="3" t="e">
        <f t="shared" si="174"/>
        <v>#DIV/0!</v>
      </c>
      <c r="J36" s="3" t="e">
        <f t="shared" si="174"/>
        <v>#DIV/0!</v>
      </c>
      <c r="K36" s="3" t="e">
        <f t="shared" si="174"/>
        <v>#DIV/0!</v>
      </c>
      <c r="L36" s="3" t="e">
        <f t="shared" si="174"/>
        <v>#DIV/0!</v>
      </c>
      <c r="M36" s="3" t="e">
        <f t="shared" si="174"/>
        <v>#DIV/0!</v>
      </c>
      <c r="N36" s="3" t="e">
        <f t="shared" si="174"/>
        <v>#DIV/0!</v>
      </c>
      <c r="O36" s="3" t="e">
        <f t="shared" si="174"/>
        <v>#DIV/0!</v>
      </c>
      <c r="P36" s="3" t="e">
        <f t="shared" ref="P36" si="176">(P19/P33)*100</f>
        <v>#DIV/0!</v>
      </c>
      <c r="Q36" s="3" t="e">
        <f t="shared" si="174"/>
        <v>#DIV/0!</v>
      </c>
      <c r="R36" s="3" t="e">
        <f t="shared" si="174"/>
        <v>#DIV/0!</v>
      </c>
      <c r="S36" s="3" t="e">
        <f>(S19/S33)*100</f>
        <v>#DIV/0!</v>
      </c>
      <c r="T36" s="3" t="e">
        <f t="shared" si="174"/>
        <v>#DIV/0!</v>
      </c>
      <c r="U36" s="2" t="e">
        <f t="shared" ref="U36" si="177">(U19/U33)*100</f>
        <v>#DIV/0!</v>
      </c>
      <c r="V36" s="3" t="e">
        <f t="shared" ref="V36:BL36" si="178">(V19/V33)*100</f>
        <v>#DIV/0!</v>
      </c>
      <c r="W36" s="3" t="e">
        <f t="shared" si="178"/>
        <v>#DIV/0!</v>
      </c>
      <c r="X36" s="3" t="e">
        <f t="shared" si="178"/>
        <v>#DIV/0!</v>
      </c>
      <c r="Y36" s="3" t="e">
        <f t="shared" si="178"/>
        <v>#DIV/0!</v>
      </c>
      <c r="Z36" s="3" t="e">
        <f t="shared" ref="Z36" si="179">(Z19/Z33)*100</f>
        <v>#DIV/0!</v>
      </c>
      <c r="AA36" s="3" t="e">
        <f t="shared" si="178"/>
        <v>#DIV/0!</v>
      </c>
      <c r="AB36" s="3" t="e">
        <f t="shared" si="178"/>
        <v>#DIV/0!</v>
      </c>
      <c r="AC36" s="3" t="e">
        <f t="shared" si="178"/>
        <v>#DIV/0!</v>
      </c>
      <c r="AD36" s="3" t="e">
        <f t="shared" si="178"/>
        <v>#DIV/0!</v>
      </c>
      <c r="AE36" s="3" t="e">
        <f t="shared" si="178"/>
        <v>#DIV/0!</v>
      </c>
      <c r="AF36" s="3" t="e">
        <f t="shared" si="178"/>
        <v>#DIV/0!</v>
      </c>
      <c r="AG36" s="3" t="e">
        <f t="shared" si="178"/>
        <v>#DIV/0!</v>
      </c>
      <c r="AH36" s="3" t="e">
        <f t="shared" si="178"/>
        <v>#DIV/0!</v>
      </c>
      <c r="AI36" s="3" t="e">
        <f t="shared" si="178"/>
        <v>#DIV/0!</v>
      </c>
      <c r="AJ36" s="3" t="e">
        <f t="shared" si="178"/>
        <v>#DIV/0!</v>
      </c>
      <c r="AK36" s="3" t="e">
        <f t="shared" si="178"/>
        <v>#DIV/0!</v>
      </c>
      <c r="AL36" s="3" t="e">
        <f t="shared" si="178"/>
        <v>#DIV/0!</v>
      </c>
      <c r="AM36" s="3" t="e">
        <f t="shared" si="178"/>
        <v>#DIV/0!</v>
      </c>
      <c r="AN36" s="3" t="e">
        <f t="shared" ref="AN36:AO36" si="180">(AN19/AN33)*100</f>
        <v>#DIV/0!</v>
      </c>
      <c r="AO36" s="3" t="e">
        <f t="shared" si="180"/>
        <v>#DIV/0!</v>
      </c>
      <c r="AP36" s="3" t="e">
        <f t="shared" si="178"/>
        <v>#DIV/0!</v>
      </c>
      <c r="AQ36" s="3" t="e">
        <f t="shared" si="178"/>
        <v>#DIV/0!</v>
      </c>
      <c r="AR36" s="3" t="e">
        <f t="shared" si="178"/>
        <v>#DIV/0!</v>
      </c>
      <c r="AS36" s="3" t="e">
        <f t="shared" si="178"/>
        <v>#DIV/0!</v>
      </c>
      <c r="AT36" s="3" t="e">
        <f t="shared" si="178"/>
        <v>#DIV/0!</v>
      </c>
      <c r="AU36" s="3" t="e">
        <f t="shared" si="178"/>
        <v>#DIV/0!</v>
      </c>
      <c r="AV36" s="3" t="e">
        <f t="shared" si="178"/>
        <v>#DIV/0!</v>
      </c>
      <c r="AW36" s="3" t="e">
        <f t="shared" si="178"/>
        <v>#DIV/0!</v>
      </c>
      <c r="AX36" s="3" t="e">
        <f t="shared" ref="AX36" si="181">(AX19/AX33)*100</f>
        <v>#DIV/0!</v>
      </c>
      <c r="AY36" s="3" t="e">
        <f t="shared" si="178"/>
        <v>#DIV/0!</v>
      </c>
      <c r="AZ36" s="3" t="e">
        <f t="shared" si="178"/>
        <v>#DIV/0!</v>
      </c>
      <c r="BA36" s="3" t="e">
        <f t="shared" ref="BA36" si="182">(BA19/BA33)*100</f>
        <v>#DIV/0!</v>
      </c>
      <c r="BB36" s="3" t="e">
        <f t="shared" si="178"/>
        <v>#DIV/0!</v>
      </c>
      <c r="BC36" s="3" t="e">
        <f t="shared" ref="BC36" si="183">(BC19/BC33)*100</f>
        <v>#DIV/0!</v>
      </c>
      <c r="BD36" s="3" t="e">
        <f t="shared" ref="BD36" si="184">(BD19/BD33)*100</f>
        <v>#DIV/0!</v>
      </c>
      <c r="BE36" s="3" t="e">
        <f t="shared" si="178"/>
        <v>#DIV/0!</v>
      </c>
      <c r="BF36" s="3" t="e">
        <f t="shared" si="178"/>
        <v>#DIV/0!</v>
      </c>
      <c r="BG36" s="3" t="e">
        <f t="shared" si="178"/>
        <v>#DIV/0!</v>
      </c>
      <c r="BH36" s="3" t="e">
        <f t="shared" si="178"/>
        <v>#DIV/0!</v>
      </c>
      <c r="BI36" s="3" t="e">
        <f t="shared" si="178"/>
        <v>#DIV/0!</v>
      </c>
      <c r="BJ36" s="3" t="e">
        <f t="shared" ref="BJ36" si="185">(BJ19/BJ33)*100</f>
        <v>#DIV/0!</v>
      </c>
      <c r="BK36" s="3" t="e">
        <f t="shared" si="178"/>
        <v>#DIV/0!</v>
      </c>
      <c r="BL36" s="3" t="e">
        <f t="shared" si="178"/>
        <v>#DIV/0!</v>
      </c>
      <c r="BM36" s="3" t="e">
        <f t="shared" ref="BM36:CH36" si="186">(BM19/BM33)*100</f>
        <v>#DIV/0!</v>
      </c>
      <c r="BN36" s="3" t="e">
        <f t="shared" si="186"/>
        <v>#DIV/0!</v>
      </c>
      <c r="BO36" s="3" t="e">
        <f t="shared" si="186"/>
        <v>#DIV/0!</v>
      </c>
      <c r="BP36" s="3" t="e">
        <f t="shared" si="186"/>
        <v>#DIV/0!</v>
      </c>
      <c r="BQ36" s="3" t="e">
        <f>(BQ19/BQ33)*100</f>
        <v>#DIV/0!</v>
      </c>
      <c r="BR36" s="3" t="e">
        <f t="shared" si="186"/>
        <v>#DIV/0!</v>
      </c>
      <c r="BS36" s="3" t="e">
        <f t="shared" si="186"/>
        <v>#DIV/0!</v>
      </c>
      <c r="BT36" s="3" t="e">
        <f t="shared" si="186"/>
        <v>#DIV/0!</v>
      </c>
      <c r="BU36" s="3" t="e">
        <f t="shared" ref="BU36" si="187">(BU19/BU33)*100</f>
        <v>#DIV/0!</v>
      </c>
      <c r="BV36" s="3" t="e">
        <f t="shared" si="186"/>
        <v>#DIV/0!</v>
      </c>
      <c r="BW36" s="3" t="e">
        <f t="shared" si="186"/>
        <v>#DIV/0!</v>
      </c>
      <c r="BX36" s="3" t="e">
        <f t="shared" si="186"/>
        <v>#DIV/0!</v>
      </c>
      <c r="BY36" s="3" t="e">
        <f t="shared" si="186"/>
        <v>#DIV/0!</v>
      </c>
      <c r="BZ36" s="3" t="e">
        <f t="shared" si="186"/>
        <v>#DIV/0!</v>
      </c>
      <c r="CA36" s="3" t="e">
        <f t="shared" si="186"/>
        <v>#DIV/0!</v>
      </c>
      <c r="CB36" s="3" t="e">
        <f t="shared" si="186"/>
        <v>#DIV/0!</v>
      </c>
      <c r="CC36" s="3" t="e">
        <f t="shared" si="186"/>
        <v>#DIV/0!</v>
      </c>
      <c r="CD36" s="3" t="e">
        <f t="shared" si="186"/>
        <v>#DIV/0!</v>
      </c>
      <c r="CE36" s="3" t="e">
        <f t="shared" ref="CE36" si="188">(CE19/CE33)*100</f>
        <v>#DIV/0!</v>
      </c>
      <c r="CF36" s="3" t="e">
        <f t="shared" si="186"/>
        <v>#DIV/0!</v>
      </c>
      <c r="CG36" s="3" t="e">
        <f t="shared" si="186"/>
        <v>#DIV/0!</v>
      </c>
      <c r="CH36" s="3" t="e">
        <f t="shared" si="186"/>
        <v>#DIV/0!</v>
      </c>
      <c r="CI36" s="2"/>
    </row>
    <row r="37" spans="1:87" x14ac:dyDescent="0.2">
      <c r="A37" s="1" t="s">
        <v>50</v>
      </c>
      <c r="B37" s="3"/>
      <c r="C37" s="3" t="e">
        <f t="shared" ref="C37:T37" si="189">(SUM(C18:C19,C24)/C33)*100</f>
        <v>#DIV/0!</v>
      </c>
      <c r="D37" s="3" t="e">
        <f t="shared" ref="D37" si="190">(SUM(D18:D19,D24)/D33)*100</f>
        <v>#DIV/0!</v>
      </c>
      <c r="E37" s="3" t="e">
        <f t="shared" si="189"/>
        <v>#DIV/0!</v>
      </c>
      <c r="F37" s="3" t="e">
        <f t="shared" si="189"/>
        <v>#DIV/0!</v>
      </c>
      <c r="G37" s="3" t="e">
        <f t="shared" si="189"/>
        <v>#DIV/0!</v>
      </c>
      <c r="H37" s="3" t="e">
        <f t="shared" si="189"/>
        <v>#DIV/0!</v>
      </c>
      <c r="I37" s="3" t="e">
        <f t="shared" si="189"/>
        <v>#DIV/0!</v>
      </c>
      <c r="J37" s="3" t="e">
        <f t="shared" si="189"/>
        <v>#DIV/0!</v>
      </c>
      <c r="K37" s="3" t="e">
        <f t="shared" si="189"/>
        <v>#DIV/0!</v>
      </c>
      <c r="L37" s="3" t="e">
        <f t="shared" si="189"/>
        <v>#DIV/0!</v>
      </c>
      <c r="M37" s="3" t="e">
        <f t="shared" si="189"/>
        <v>#DIV/0!</v>
      </c>
      <c r="N37" s="3" t="e">
        <f t="shared" si="189"/>
        <v>#DIV/0!</v>
      </c>
      <c r="O37" s="3" t="e">
        <f t="shared" si="189"/>
        <v>#DIV/0!</v>
      </c>
      <c r="P37" s="3" t="e">
        <f t="shared" ref="P37" si="191">(SUM(P18:P19,P24)/P33)*100</f>
        <v>#DIV/0!</v>
      </c>
      <c r="Q37" s="3" t="e">
        <f t="shared" si="189"/>
        <v>#DIV/0!</v>
      </c>
      <c r="R37" s="3" t="e">
        <f t="shared" si="189"/>
        <v>#DIV/0!</v>
      </c>
      <c r="S37" s="3" t="e">
        <f>(SUM(S18:S19,S24)/S33)*100</f>
        <v>#DIV/0!</v>
      </c>
      <c r="T37" s="3" t="e">
        <f t="shared" si="189"/>
        <v>#DIV/0!</v>
      </c>
      <c r="U37" s="2" t="e">
        <f t="shared" ref="U37" si="192">(SUM(U18:U19,U24)/U33)*100</f>
        <v>#DIV/0!</v>
      </c>
      <c r="V37" s="3" t="e">
        <f t="shared" ref="V37:BL37" si="193">(SUM(V18:V19,V24)/V33)*100</f>
        <v>#DIV/0!</v>
      </c>
      <c r="W37" s="3" t="e">
        <f t="shared" si="193"/>
        <v>#DIV/0!</v>
      </c>
      <c r="X37" s="3" t="e">
        <f t="shared" si="193"/>
        <v>#DIV/0!</v>
      </c>
      <c r="Y37" s="3" t="e">
        <f t="shared" si="193"/>
        <v>#DIV/0!</v>
      </c>
      <c r="Z37" s="3" t="e">
        <f t="shared" ref="Z37" si="194">(SUM(Z18:Z19,Z24)/Z33)*100</f>
        <v>#DIV/0!</v>
      </c>
      <c r="AA37" s="3" t="e">
        <f t="shared" si="193"/>
        <v>#DIV/0!</v>
      </c>
      <c r="AB37" s="3" t="e">
        <f t="shared" si="193"/>
        <v>#DIV/0!</v>
      </c>
      <c r="AC37" s="3" t="e">
        <f t="shared" si="193"/>
        <v>#DIV/0!</v>
      </c>
      <c r="AD37" s="3" t="e">
        <f t="shared" si="193"/>
        <v>#DIV/0!</v>
      </c>
      <c r="AE37" s="3" t="e">
        <f t="shared" si="193"/>
        <v>#DIV/0!</v>
      </c>
      <c r="AF37" s="3" t="e">
        <f t="shared" si="193"/>
        <v>#DIV/0!</v>
      </c>
      <c r="AG37" s="3" t="e">
        <f t="shared" si="193"/>
        <v>#DIV/0!</v>
      </c>
      <c r="AH37" s="3" t="e">
        <f t="shared" si="193"/>
        <v>#DIV/0!</v>
      </c>
      <c r="AI37" s="3" t="e">
        <f t="shared" si="193"/>
        <v>#DIV/0!</v>
      </c>
      <c r="AJ37" s="3" t="e">
        <f t="shared" si="193"/>
        <v>#DIV/0!</v>
      </c>
      <c r="AK37" s="3" t="e">
        <f t="shared" si="193"/>
        <v>#DIV/0!</v>
      </c>
      <c r="AL37" s="3" t="e">
        <f t="shared" si="193"/>
        <v>#DIV/0!</v>
      </c>
      <c r="AM37" s="3" t="e">
        <f t="shared" si="193"/>
        <v>#DIV/0!</v>
      </c>
      <c r="AN37" s="3" t="e">
        <f t="shared" ref="AN37:AO37" si="195">(SUM(AN18:AN19,AN24)/AN33)*100</f>
        <v>#DIV/0!</v>
      </c>
      <c r="AO37" s="3" t="e">
        <f t="shared" si="195"/>
        <v>#DIV/0!</v>
      </c>
      <c r="AP37" s="3" t="e">
        <f t="shared" si="193"/>
        <v>#DIV/0!</v>
      </c>
      <c r="AQ37" s="3" t="e">
        <f t="shared" si="193"/>
        <v>#DIV/0!</v>
      </c>
      <c r="AR37" s="3" t="e">
        <f t="shared" si="193"/>
        <v>#DIV/0!</v>
      </c>
      <c r="AS37" s="3" t="e">
        <f t="shared" si="193"/>
        <v>#DIV/0!</v>
      </c>
      <c r="AT37" s="3" t="e">
        <f t="shared" si="193"/>
        <v>#DIV/0!</v>
      </c>
      <c r="AU37" s="3" t="e">
        <f t="shared" si="193"/>
        <v>#DIV/0!</v>
      </c>
      <c r="AV37" s="3" t="e">
        <f t="shared" si="193"/>
        <v>#DIV/0!</v>
      </c>
      <c r="AW37" s="3" t="e">
        <f t="shared" si="193"/>
        <v>#DIV/0!</v>
      </c>
      <c r="AX37" s="3" t="e">
        <f t="shared" ref="AX37" si="196">(SUM(AX18:AX19,AX24)/AX33)*100</f>
        <v>#DIV/0!</v>
      </c>
      <c r="AY37" s="3" t="e">
        <f t="shared" si="193"/>
        <v>#DIV/0!</v>
      </c>
      <c r="AZ37" s="3" t="e">
        <f t="shared" si="193"/>
        <v>#DIV/0!</v>
      </c>
      <c r="BA37" s="3" t="e">
        <f t="shared" ref="BA37" si="197">(SUM(BA18:BA19,BA24)/BA33)*100</f>
        <v>#DIV/0!</v>
      </c>
      <c r="BB37" s="3" t="e">
        <f t="shared" si="193"/>
        <v>#DIV/0!</v>
      </c>
      <c r="BC37" s="3" t="e">
        <f t="shared" ref="BC37" si="198">(SUM(BC18:BC19,BC24)/BC33)*100</f>
        <v>#DIV/0!</v>
      </c>
      <c r="BD37" s="3" t="e">
        <f t="shared" ref="BD37" si="199">(SUM(BD18:BD19,BD24)/BD33)*100</f>
        <v>#DIV/0!</v>
      </c>
      <c r="BE37" s="3" t="e">
        <f t="shared" si="193"/>
        <v>#DIV/0!</v>
      </c>
      <c r="BF37" s="3" t="e">
        <f t="shared" si="193"/>
        <v>#DIV/0!</v>
      </c>
      <c r="BG37" s="3" t="e">
        <f t="shared" si="193"/>
        <v>#DIV/0!</v>
      </c>
      <c r="BH37" s="3" t="e">
        <f t="shared" si="193"/>
        <v>#DIV/0!</v>
      </c>
      <c r="BI37" s="3" t="e">
        <f t="shared" si="193"/>
        <v>#DIV/0!</v>
      </c>
      <c r="BJ37" s="3" t="e">
        <f t="shared" ref="BJ37" si="200">(SUM(BJ18:BJ19,BJ24)/BJ33)*100</f>
        <v>#DIV/0!</v>
      </c>
      <c r="BK37" s="3" t="e">
        <f t="shared" si="193"/>
        <v>#DIV/0!</v>
      </c>
      <c r="BL37" s="3" t="e">
        <f t="shared" si="193"/>
        <v>#DIV/0!</v>
      </c>
      <c r="BM37" s="3" t="e">
        <f t="shared" ref="BM37:CH37" si="201">(SUM(BM18:BM19,BM24)/BM33)*100</f>
        <v>#DIV/0!</v>
      </c>
      <c r="BN37" s="3" t="e">
        <f t="shared" si="201"/>
        <v>#DIV/0!</v>
      </c>
      <c r="BO37" s="3" t="e">
        <f t="shared" si="201"/>
        <v>#DIV/0!</v>
      </c>
      <c r="BP37" s="3" t="e">
        <f t="shared" si="201"/>
        <v>#DIV/0!</v>
      </c>
      <c r="BQ37" s="3" t="e">
        <f>(SUM(BQ18:BQ19,BQ24)/BQ33)*100</f>
        <v>#DIV/0!</v>
      </c>
      <c r="BR37" s="3" t="e">
        <f t="shared" si="201"/>
        <v>#DIV/0!</v>
      </c>
      <c r="BS37" s="3" t="e">
        <f t="shared" si="201"/>
        <v>#DIV/0!</v>
      </c>
      <c r="BT37" s="3" t="e">
        <f t="shared" si="201"/>
        <v>#DIV/0!</v>
      </c>
      <c r="BU37" s="3" t="e">
        <f t="shared" ref="BU37" si="202">(SUM(BU18:BU19,BU24)/BU33)*100</f>
        <v>#DIV/0!</v>
      </c>
      <c r="BV37" s="3" t="e">
        <f t="shared" si="201"/>
        <v>#DIV/0!</v>
      </c>
      <c r="BW37" s="3" t="e">
        <f t="shared" si="201"/>
        <v>#DIV/0!</v>
      </c>
      <c r="BX37" s="3" t="e">
        <f t="shared" si="201"/>
        <v>#DIV/0!</v>
      </c>
      <c r="BY37" s="3" t="e">
        <f t="shared" si="201"/>
        <v>#DIV/0!</v>
      </c>
      <c r="BZ37" s="3" t="e">
        <f t="shared" si="201"/>
        <v>#DIV/0!</v>
      </c>
      <c r="CA37" s="3" t="e">
        <f t="shared" si="201"/>
        <v>#DIV/0!</v>
      </c>
      <c r="CB37" s="3" t="e">
        <f t="shared" si="201"/>
        <v>#DIV/0!</v>
      </c>
      <c r="CC37" s="3" t="e">
        <f t="shared" si="201"/>
        <v>#DIV/0!</v>
      </c>
      <c r="CD37" s="3" t="e">
        <f t="shared" si="201"/>
        <v>#DIV/0!</v>
      </c>
      <c r="CE37" s="3" t="e">
        <f t="shared" ref="CE37" si="203">(SUM(CE18:CE19,CE24)/CE33)*100</f>
        <v>#DIV/0!</v>
      </c>
      <c r="CF37" s="3" t="e">
        <f t="shared" si="201"/>
        <v>#DIV/0!</v>
      </c>
      <c r="CG37" s="3" t="e">
        <f t="shared" si="201"/>
        <v>#DIV/0!</v>
      </c>
      <c r="CH37" s="3" t="e">
        <f t="shared" si="201"/>
        <v>#DIV/0!</v>
      </c>
      <c r="CI37" s="2"/>
    </row>
    <row r="38" spans="1:87" x14ac:dyDescent="0.2">
      <c r="A38" s="2" t="s">
        <v>57</v>
      </c>
      <c r="B38" s="10"/>
      <c r="C38" s="10" t="e">
        <f t="shared" ref="C38:T38" si="204">(SUM(C5:C7,C11)/C14)*100</f>
        <v>#DIV/0!</v>
      </c>
      <c r="D38" s="10" t="e">
        <f t="shared" ref="D38" si="205">(SUM(D5:D7,D11)/D14)*100</f>
        <v>#DIV/0!</v>
      </c>
      <c r="E38" s="10" t="e">
        <f t="shared" si="204"/>
        <v>#DIV/0!</v>
      </c>
      <c r="F38" s="10" t="e">
        <f t="shared" si="204"/>
        <v>#DIV/0!</v>
      </c>
      <c r="G38" s="10" t="e">
        <f t="shared" si="204"/>
        <v>#DIV/0!</v>
      </c>
      <c r="H38" s="10" t="e">
        <f t="shared" si="204"/>
        <v>#DIV/0!</v>
      </c>
      <c r="I38" s="10" t="e">
        <f t="shared" si="204"/>
        <v>#DIV/0!</v>
      </c>
      <c r="J38" s="10" t="e">
        <f t="shared" si="204"/>
        <v>#DIV/0!</v>
      </c>
      <c r="K38" s="10" t="e">
        <f t="shared" si="204"/>
        <v>#DIV/0!</v>
      </c>
      <c r="L38" s="10" t="e">
        <f t="shared" si="204"/>
        <v>#DIV/0!</v>
      </c>
      <c r="M38" s="10" t="e">
        <f t="shared" si="204"/>
        <v>#DIV/0!</v>
      </c>
      <c r="N38" s="10" t="e">
        <f t="shared" si="204"/>
        <v>#DIV/0!</v>
      </c>
      <c r="O38" s="10" t="e">
        <f t="shared" si="204"/>
        <v>#DIV/0!</v>
      </c>
      <c r="P38" s="10" t="e">
        <f t="shared" ref="P38" si="206">(SUM(P5:P7,P11)/P14)*100</f>
        <v>#DIV/0!</v>
      </c>
      <c r="Q38" s="10" t="e">
        <f t="shared" si="204"/>
        <v>#DIV/0!</v>
      </c>
      <c r="R38" s="10" t="e">
        <f t="shared" si="204"/>
        <v>#DIV/0!</v>
      </c>
      <c r="S38" s="10" t="e">
        <f>(SUM(S5:S7,S11)/S14)*100</f>
        <v>#DIV/0!</v>
      </c>
      <c r="T38" s="10" t="e">
        <f t="shared" si="204"/>
        <v>#DIV/0!</v>
      </c>
      <c r="U38" s="2" t="e">
        <f t="shared" ref="U38" si="207">(SUM(U5:U7,U11)/U14)*100</f>
        <v>#DIV/0!</v>
      </c>
      <c r="V38" s="10" t="e">
        <f t="shared" ref="V38:BL38" si="208">(SUM(V5:V7,V11)/V14)*100</f>
        <v>#DIV/0!</v>
      </c>
      <c r="W38" s="10" t="e">
        <f t="shared" si="208"/>
        <v>#DIV/0!</v>
      </c>
      <c r="X38" s="10" t="e">
        <f t="shared" si="208"/>
        <v>#DIV/0!</v>
      </c>
      <c r="Y38" s="10" t="e">
        <f t="shared" si="208"/>
        <v>#DIV/0!</v>
      </c>
      <c r="Z38" s="10" t="e">
        <f t="shared" ref="Z38" si="209">(SUM(Z5:Z7,Z11)/Z14)*100</f>
        <v>#DIV/0!</v>
      </c>
      <c r="AA38" s="10" t="e">
        <f t="shared" si="208"/>
        <v>#DIV/0!</v>
      </c>
      <c r="AB38" s="10" t="e">
        <f t="shared" si="208"/>
        <v>#DIV/0!</v>
      </c>
      <c r="AC38" s="10" t="e">
        <f t="shared" si="208"/>
        <v>#DIV/0!</v>
      </c>
      <c r="AD38" s="10" t="e">
        <f t="shared" si="208"/>
        <v>#DIV/0!</v>
      </c>
      <c r="AE38" s="10" t="e">
        <f t="shared" si="208"/>
        <v>#DIV/0!</v>
      </c>
      <c r="AF38" s="10" t="e">
        <f t="shared" si="208"/>
        <v>#DIV/0!</v>
      </c>
      <c r="AG38" s="10" t="e">
        <f t="shared" si="208"/>
        <v>#DIV/0!</v>
      </c>
      <c r="AH38" s="10" t="e">
        <f t="shared" si="208"/>
        <v>#DIV/0!</v>
      </c>
      <c r="AI38" s="10" t="e">
        <f t="shared" si="208"/>
        <v>#DIV/0!</v>
      </c>
      <c r="AJ38" s="10" t="e">
        <f t="shared" si="208"/>
        <v>#DIV/0!</v>
      </c>
      <c r="AK38" s="10" t="e">
        <f t="shared" si="208"/>
        <v>#DIV/0!</v>
      </c>
      <c r="AL38" s="10" t="e">
        <f t="shared" si="208"/>
        <v>#DIV/0!</v>
      </c>
      <c r="AM38" s="10" t="e">
        <f t="shared" si="208"/>
        <v>#DIV/0!</v>
      </c>
      <c r="AN38" s="10" t="e">
        <f t="shared" ref="AN38:AO38" si="210">(SUM(AN5:AN7,AN11)/AN14)*100</f>
        <v>#DIV/0!</v>
      </c>
      <c r="AO38" s="10" t="e">
        <f t="shared" si="210"/>
        <v>#DIV/0!</v>
      </c>
      <c r="AP38" s="10" t="e">
        <f t="shared" si="208"/>
        <v>#DIV/0!</v>
      </c>
      <c r="AQ38" s="10" t="e">
        <f t="shared" si="208"/>
        <v>#DIV/0!</v>
      </c>
      <c r="AR38" s="10" t="e">
        <f t="shared" si="208"/>
        <v>#DIV/0!</v>
      </c>
      <c r="AS38" s="10" t="e">
        <f t="shared" si="208"/>
        <v>#DIV/0!</v>
      </c>
      <c r="AT38" s="10" t="e">
        <f t="shared" si="208"/>
        <v>#DIV/0!</v>
      </c>
      <c r="AU38" s="10" t="e">
        <f t="shared" si="208"/>
        <v>#DIV/0!</v>
      </c>
      <c r="AV38" s="10" t="e">
        <f t="shared" si="208"/>
        <v>#DIV/0!</v>
      </c>
      <c r="AW38" s="10" t="e">
        <f t="shared" si="208"/>
        <v>#DIV/0!</v>
      </c>
      <c r="AX38" s="10" t="e">
        <f t="shared" ref="AX38" si="211">(SUM(AX5:AX7,AX11)/AX14)*100</f>
        <v>#DIV/0!</v>
      </c>
      <c r="AY38" s="10" t="e">
        <f t="shared" si="208"/>
        <v>#DIV/0!</v>
      </c>
      <c r="AZ38" s="10" t="e">
        <f t="shared" si="208"/>
        <v>#DIV/0!</v>
      </c>
      <c r="BA38" s="10" t="e">
        <f t="shared" ref="BA38" si="212">(SUM(BA5:BA7,BA11)/BA14)*100</f>
        <v>#DIV/0!</v>
      </c>
      <c r="BB38" s="10" t="e">
        <f t="shared" si="208"/>
        <v>#DIV/0!</v>
      </c>
      <c r="BC38" s="10" t="e">
        <f t="shared" ref="BC38" si="213">(SUM(BC5:BC7,BC11)/BC14)*100</f>
        <v>#DIV/0!</v>
      </c>
      <c r="BD38" s="10" t="e">
        <f t="shared" ref="BD38" si="214">(SUM(BD5:BD7,BD11)/BD14)*100</f>
        <v>#DIV/0!</v>
      </c>
      <c r="BE38" s="10" t="e">
        <f t="shared" si="208"/>
        <v>#DIV/0!</v>
      </c>
      <c r="BF38" s="10" t="e">
        <f t="shared" si="208"/>
        <v>#DIV/0!</v>
      </c>
      <c r="BG38" s="10" t="e">
        <f t="shared" si="208"/>
        <v>#DIV/0!</v>
      </c>
      <c r="BH38" s="10" t="e">
        <f t="shared" si="208"/>
        <v>#DIV/0!</v>
      </c>
      <c r="BI38" s="10" t="e">
        <f t="shared" si="208"/>
        <v>#DIV/0!</v>
      </c>
      <c r="BJ38" s="10" t="e">
        <f t="shared" ref="BJ38" si="215">(SUM(BJ5:BJ7,BJ11)/BJ14)*100</f>
        <v>#DIV/0!</v>
      </c>
      <c r="BK38" s="10" t="e">
        <f t="shared" si="208"/>
        <v>#DIV/0!</v>
      </c>
      <c r="BL38" s="10" t="e">
        <f t="shared" si="208"/>
        <v>#DIV/0!</v>
      </c>
      <c r="BM38" s="10" t="e">
        <f t="shared" ref="BM38:CH38" si="216">(SUM(BM5:BM7,BM11)/BM14)*100</f>
        <v>#DIV/0!</v>
      </c>
      <c r="BN38" s="10" t="e">
        <f t="shared" si="216"/>
        <v>#DIV/0!</v>
      </c>
      <c r="BO38" s="10" t="e">
        <f t="shared" si="216"/>
        <v>#DIV/0!</v>
      </c>
      <c r="BP38" s="10" t="e">
        <f t="shared" si="216"/>
        <v>#DIV/0!</v>
      </c>
      <c r="BQ38" s="10" t="e">
        <f>(SUM(BQ5:BQ7,BQ11)/BQ14)*100</f>
        <v>#DIV/0!</v>
      </c>
      <c r="BR38" s="10" t="e">
        <f t="shared" si="216"/>
        <v>#DIV/0!</v>
      </c>
      <c r="BS38" s="10" t="e">
        <f t="shared" si="216"/>
        <v>#DIV/0!</v>
      </c>
      <c r="BT38" s="10" t="e">
        <f t="shared" si="216"/>
        <v>#DIV/0!</v>
      </c>
      <c r="BU38" s="10" t="e">
        <f t="shared" ref="BU38" si="217">(SUM(BU5:BU7,BU11)/BU14)*100</f>
        <v>#DIV/0!</v>
      </c>
      <c r="BV38" s="10" t="e">
        <f t="shared" si="216"/>
        <v>#DIV/0!</v>
      </c>
      <c r="BW38" s="10" t="e">
        <f t="shared" si="216"/>
        <v>#DIV/0!</v>
      </c>
      <c r="BX38" s="10" t="e">
        <f t="shared" si="216"/>
        <v>#DIV/0!</v>
      </c>
      <c r="BY38" s="10" t="e">
        <f t="shared" si="216"/>
        <v>#DIV/0!</v>
      </c>
      <c r="BZ38" s="10" t="e">
        <f t="shared" si="216"/>
        <v>#DIV/0!</v>
      </c>
      <c r="CA38" s="10" t="e">
        <f t="shared" si="216"/>
        <v>#DIV/0!</v>
      </c>
      <c r="CB38" s="10" t="e">
        <f t="shared" si="216"/>
        <v>#DIV/0!</v>
      </c>
      <c r="CC38" s="10" t="e">
        <f t="shared" si="216"/>
        <v>#DIV/0!</v>
      </c>
      <c r="CD38" s="10" t="e">
        <f t="shared" si="216"/>
        <v>#DIV/0!</v>
      </c>
      <c r="CE38" s="10" t="e">
        <f t="shared" ref="CE38" si="218">(SUM(CE5:CE7,CE11)/CE14)*100</f>
        <v>#DIV/0!</v>
      </c>
      <c r="CF38" s="10" t="e">
        <f t="shared" si="216"/>
        <v>#DIV/0!</v>
      </c>
      <c r="CG38" s="10" t="e">
        <f t="shared" si="216"/>
        <v>#DIV/0!</v>
      </c>
      <c r="CH38" s="10" t="e">
        <f t="shared" si="216"/>
        <v>#DIV/0!</v>
      </c>
      <c r="CI38" s="2"/>
    </row>
    <row r="39" spans="1:87" x14ac:dyDescent="0.2">
      <c r="A39" s="2" t="s">
        <v>56</v>
      </c>
      <c r="B39" s="10"/>
      <c r="C39" s="10" t="e">
        <f t="shared" ref="C39:T39" si="219">(SUM(C18:C20,C24)/C27)*100</f>
        <v>#DIV/0!</v>
      </c>
      <c r="D39" s="10" t="e">
        <f t="shared" ref="D39" si="220">(SUM(D18:D20,D24)/D27)*100</f>
        <v>#DIV/0!</v>
      </c>
      <c r="E39" s="10" t="e">
        <f t="shared" si="219"/>
        <v>#DIV/0!</v>
      </c>
      <c r="F39" s="10" t="e">
        <f t="shared" si="219"/>
        <v>#DIV/0!</v>
      </c>
      <c r="G39" s="10" t="e">
        <f t="shared" si="219"/>
        <v>#DIV/0!</v>
      </c>
      <c r="H39" s="10" t="e">
        <f t="shared" si="219"/>
        <v>#DIV/0!</v>
      </c>
      <c r="I39" s="10" t="e">
        <f t="shared" si="219"/>
        <v>#DIV/0!</v>
      </c>
      <c r="J39" s="10" t="e">
        <f t="shared" si="219"/>
        <v>#DIV/0!</v>
      </c>
      <c r="K39" s="10" t="e">
        <f t="shared" si="219"/>
        <v>#DIV/0!</v>
      </c>
      <c r="L39" s="10" t="e">
        <f t="shared" si="219"/>
        <v>#DIV/0!</v>
      </c>
      <c r="M39" s="10" t="e">
        <f t="shared" si="219"/>
        <v>#DIV/0!</v>
      </c>
      <c r="N39" s="10" t="e">
        <f t="shared" si="219"/>
        <v>#DIV/0!</v>
      </c>
      <c r="O39" s="10" t="e">
        <f t="shared" si="219"/>
        <v>#DIV/0!</v>
      </c>
      <c r="P39" s="10" t="e">
        <f t="shared" ref="P39" si="221">(SUM(P18:P20,P24)/P27)*100</f>
        <v>#DIV/0!</v>
      </c>
      <c r="Q39" s="10" t="e">
        <f t="shared" si="219"/>
        <v>#DIV/0!</v>
      </c>
      <c r="R39" s="10" t="e">
        <f t="shared" si="219"/>
        <v>#DIV/0!</v>
      </c>
      <c r="S39" s="10" t="e">
        <f>(SUM(S18:S20,S24)/S27)*100</f>
        <v>#DIV/0!</v>
      </c>
      <c r="T39" s="10" t="e">
        <f t="shared" si="219"/>
        <v>#DIV/0!</v>
      </c>
      <c r="U39" s="2" t="e">
        <f t="shared" ref="U39" si="222">(SUM(U18:U20,U24)/U27)*100</f>
        <v>#DIV/0!</v>
      </c>
      <c r="V39" s="10" t="e">
        <f t="shared" ref="V39:BL39" si="223">(SUM(V18:V20,V24)/V27)*100</f>
        <v>#DIV/0!</v>
      </c>
      <c r="W39" s="10" t="e">
        <f t="shared" si="223"/>
        <v>#DIV/0!</v>
      </c>
      <c r="X39" s="10" t="e">
        <f t="shared" si="223"/>
        <v>#DIV/0!</v>
      </c>
      <c r="Y39" s="10" t="e">
        <f t="shared" si="223"/>
        <v>#DIV/0!</v>
      </c>
      <c r="Z39" s="10" t="e">
        <f t="shared" ref="Z39" si="224">(SUM(Z18:Z20,Z24)/Z27)*100</f>
        <v>#DIV/0!</v>
      </c>
      <c r="AA39" s="10" t="e">
        <f t="shared" si="223"/>
        <v>#DIV/0!</v>
      </c>
      <c r="AB39" s="10" t="e">
        <f t="shared" si="223"/>
        <v>#DIV/0!</v>
      </c>
      <c r="AC39" s="10" t="e">
        <f t="shared" si="223"/>
        <v>#DIV/0!</v>
      </c>
      <c r="AD39" s="10" t="e">
        <f t="shared" si="223"/>
        <v>#DIV/0!</v>
      </c>
      <c r="AE39" s="10" t="e">
        <f t="shared" si="223"/>
        <v>#DIV/0!</v>
      </c>
      <c r="AF39" s="10" t="e">
        <f t="shared" si="223"/>
        <v>#DIV/0!</v>
      </c>
      <c r="AG39" s="10" t="e">
        <f t="shared" si="223"/>
        <v>#DIV/0!</v>
      </c>
      <c r="AH39" s="10" t="e">
        <f t="shared" si="223"/>
        <v>#DIV/0!</v>
      </c>
      <c r="AI39" s="10" t="e">
        <f t="shared" si="223"/>
        <v>#DIV/0!</v>
      </c>
      <c r="AJ39" s="10" t="e">
        <f t="shared" si="223"/>
        <v>#DIV/0!</v>
      </c>
      <c r="AK39" s="10" t="e">
        <f t="shared" si="223"/>
        <v>#DIV/0!</v>
      </c>
      <c r="AL39" s="10" t="e">
        <f t="shared" si="223"/>
        <v>#DIV/0!</v>
      </c>
      <c r="AM39" s="10" t="e">
        <f t="shared" si="223"/>
        <v>#DIV/0!</v>
      </c>
      <c r="AN39" s="10" t="e">
        <f t="shared" ref="AN39:AO39" si="225">(SUM(AN18:AN20,AN24)/AN27)*100</f>
        <v>#DIV/0!</v>
      </c>
      <c r="AO39" s="10" t="e">
        <f t="shared" si="225"/>
        <v>#DIV/0!</v>
      </c>
      <c r="AP39" s="10" t="e">
        <f t="shared" si="223"/>
        <v>#DIV/0!</v>
      </c>
      <c r="AQ39" s="10" t="e">
        <f t="shared" si="223"/>
        <v>#DIV/0!</v>
      </c>
      <c r="AR39" s="10" t="e">
        <f t="shared" si="223"/>
        <v>#DIV/0!</v>
      </c>
      <c r="AS39" s="10" t="e">
        <f t="shared" si="223"/>
        <v>#DIV/0!</v>
      </c>
      <c r="AT39" s="10" t="e">
        <f t="shared" si="223"/>
        <v>#DIV/0!</v>
      </c>
      <c r="AU39" s="10" t="e">
        <f t="shared" si="223"/>
        <v>#DIV/0!</v>
      </c>
      <c r="AV39" s="10" t="e">
        <f t="shared" si="223"/>
        <v>#DIV/0!</v>
      </c>
      <c r="AW39" s="10" t="e">
        <f t="shared" si="223"/>
        <v>#DIV/0!</v>
      </c>
      <c r="AX39" s="10" t="e">
        <f t="shared" ref="AX39" si="226">(SUM(AX18:AX20,AX24)/AX27)*100</f>
        <v>#DIV/0!</v>
      </c>
      <c r="AY39" s="10" t="e">
        <f t="shared" si="223"/>
        <v>#DIV/0!</v>
      </c>
      <c r="AZ39" s="10" t="e">
        <f t="shared" si="223"/>
        <v>#DIV/0!</v>
      </c>
      <c r="BA39" s="10" t="e">
        <f t="shared" ref="BA39" si="227">(SUM(BA18:BA20,BA24)/BA27)*100</f>
        <v>#DIV/0!</v>
      </c>
      <c r="BB39" s="10" t="e">
        <f t="shared" si="223"/>
        <v>#DIV/0!</v>
      </c>
      <c r="BC39" s="10" t="e">
        <f t="shared" ref="BC39" si="228">(SUM(BC18:BC20,BC24)/BC27)*100</f>
        <v>#DIV/0!</v>
      </c>
      <c r="BD39" s="10" t="e">
        <f t="shared" ref="BD39" si="229">(SUM(BD18:BD20,BD24)/BD27)*100</f>
        <v>#DIV/0!</v>
      </c>
      <c r="BE39" s="10" t="e">
        <f t="shared" si="223"/>
        <v>#DIV/0!</v>
      </c>
      <c r="BF39" s="10" t="e">
        <f t="shared" si="223"/>
        <v>#DIV/0!</v>
      </c>
      <c r="BG39" s="10" t="e">
        <f t="shared" si="223"/>
        <v>#DIV/0!</v>
      </c>
      <c r="BH39" s="10" t="e">
        <f t="shared" si="223"/>
        <v>#DIV/0!</v>
      </c>
      <c r="BI39" s="10" t="e">
        <f t="shared" si="223"/>
        <v>#DIV/0!</v>
      </c>
      <c r="BJ39" s="10" t="e">
        <f t="shared" ref="BJ39" si="230">(SUM(BJ18:BJ20,BJ24)/BJ27)*100</f>
        <v>#DIV/0!</v>
      </c>
      <c r="BK39" s="10" t="e">
        <f t="shared" si="223"/>
        <v>#DIV/0!</v>
      </c>
      <c r="BL39" s="10" t="e">
        <f t="shared" si="223"/>
        <v>#DIV/0!</v>
      </c>
      <c r="BM39" s="10" t="e">
        <f t="shared" ref="BM39:CH39" si="231">(SUM(BM18:BM20,BM24)/BM27)*100</f>
        <v>#DIV/0!</v>
      </c>
      <c r="BN39" s="10" t="e">
        <f t="shared" si="231"/>
        <v>#DIV/0!</v>
      </c>
      <c r="BO39" s="10" t="e">
        <f t="shared" si="231"/>
        <v>#DIV/0!</v>
      </c>
      <c r="BP39" s="10" t="e">
        <f t="shared" si="231"/>
        <v>#DIV/0!</v>
      </c>
      <c r="BQ39" s="10" t="e">
        <f>(SUM(BQ18:BQ20,BQ24)/BQ27)*100</f>
        <v>#DIV/0!</v>
      </c>
      <c r="BR39" s="10" t="e">
        <f t="shared" si="231"/>
        <v>#DIV/0!</v>
      </c>
      <c r="BS39" s="10" t="e">
        <f t="shared" si="231"/>
        <v>#DIV/0!</v>
      </c>
      <c r="BT39" s="10" t="e">
        <f t="shared" si="231"/>
        <v>#DIV/0!</v>
      </c>
      <c r="BU39" s="10" t="e">
        <f t="shared" ref="BU39" si="232">(SUM(BU18:BU20,BU24)/BU27)*100</f>
        <v>#DIV/0!</v>
      </c>
      <c r="BV39" s="10" t="e">
        <f t="shared" si="231"/>
        <v>#DIV/0!</v>
      </c>
      <c r="BW39" s="10" t="e">
        <f t="shared" si="231"/>
        <v>#DIV/0!</v>
      </c>
      <c r="BX39" s="10" t="e">
        <f t="shared" si="231"/>
        <v>#DIV/0!</v>
      </c>
      <c r="BY39" s="10" t="e">
        <f t="shared" si="231"/>
        <v>#DIV/0!</v>
      </c>
      <c r="BZ39" s="10" t="e">
        <f t="shared" si="231"/>
        <v>#DIV/0!</v>
      </c>
      <c r="CA39" s="10" t="e">
        <f t="shared" si="231"/>
        <v>#DIV/0!</v>
      </c>
      <c r="CB39" s="10" t="e">
        <f t="shared" si="231"/>
        <v>#DIV/0!</v>
      </c>
      <c r="CC39" s="10" t="e">
        <f t="shared" si="231"/>
        <v>#DIV/0!</v>
      </c>
      <c r="CD39" s="10" t="e">
        <f t="shared" si="231"/>
        <v>#DIV/0!</v>
      </c>
      <c r="CE39" s="10" t="e">
        <f t="shared" ref="CE39" si="233">(SUM(CE18:CE20,CE24)/CE27)*100</f>
        <v>#DIV/0!</v>
      </c>
      <c r="CF39" s="10" t="e">
        <f t="shared" si="231"/>
        <v>#DIV/0!</v>
      </c>
      <c r="CG39" s="10" t="e">
        <f t="shared" si="231"/>
        <v>#DIV/0!</v>
      </c>
      <c r="CH39" s="10" t="e">
        <f t="shared" si="231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honeticPr fontId="0" type="noConversion"/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CL42"/>
  <sheetViews>
    <sheetView zoomScale="75" zoomScaleNormal="75" workbookViewId="0">
      <pane xSplit="2" ySplit="2" topLeftCell="C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133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2">
        <f>[1]Feb!$T$2</f>
        <v>0</v>
      </c>
      <c r="D5" s="2"/>
      <c r="E5" s="1">
        <f>[2]Feb!$Z$2</f>
        <v>0</v>
      </c>
      <c r="F5" s="1">
        <f>[3]Feb!$R$2</f>
        <v>0</v>
      </c>
      <c r="G5" s="1">
        <f>[1]Feb!$W$2</f>
        <v>0</v>
      </c>
      <c r="H5" s="1"/>
      <c r="I5" s="1">
        <f>[4]Feb!$N$2</f>
        <v>0</v>
      </c>
      <c r="J5" s="1">
        <f>[2]Feb!$AB$2</f>
        <v>0</v>
      </c>
      <c r="K5" s="1">
        <f>[5]Feb!$X$2</f>
        <v>0</v>
      </c>
      <c r="L5" s="1">
        <f>[3]Feb!$Z$2</f>
        <v>0</v>
      </c>
      <c r="M5" s="2">
        <f>[5]Feb!$R$2</f>
        <v>0</v>
      </c>
      <c r="N5" s="1">
        <f>[3]Feb!$U$2</f>
        <v>0</v>
      </c>
      <c r="O5" s="2">
        <f>[1]Feb!$Q$2</f>
        <v>0</v>
      </c>
      <c r="P5" s="2"/>
      <c r="Q5" s="2">
        <f>[3]Feb!$V$2</f>
        <v>0</v>
      </c>
      <c r="R5" s="2">
        <f>[6]Feb!$O$2</f>
        <v>0</v>
      </c>
      <c r="S5" s="1">
        <f>[3]Feb!$S$2</f>
        <v>0</v>
      </c>
      <c r="T5" s="2">
        <f>[5]Feb!$S$2</f>
        <v>0</v>
      </c>
      <c r="U5" s="2"/>
      <c r="V5" s="2">
        <f>[1]Feb!$S$2</f>
        <v>0</v>
      </c>
      <c r="W5" s="2">
        <f>[5]Feb!$T$2</f>
        <v>0</v>
      </c>
      <c r="X5" s="2">
        <f>[6]Feb!$P$2</f>
        <v>0</v>
      </c>
      <c r="Y5" s="2">
        <f>[2]Feb!$Y$2</f>
        <v>0</v>
      </c>
      <c r="Z5" s="2">
        <f>[2]Feb!$AC$2</f>
        <v>0</v>
      </c>
      <c r="AA5" s="2">
        <f>[5]Feb!$U$2</f>
        <v>0</v>
      </c>
      <c r="AB5" s="2">
        <f>[4]Feb!$O$2</f>
        <v>0</v>
      </c>
      <c r="AC5" s="2">
        <f>[5]Feb!$V$2</f>
        <v>0</v>
      </c>
      <c r="AD5" s="2">
        <f>[5]Feb!$Y$2</f>
        <v>0</v>
      </c>
      <c r="AE5" s="2">
        <f>[5]Feb!$W$2</f>
        <v>0</v>
      </c>
      <c r="AF5" s="2">
        <f>[2]Feb!$AE$2</f>
        <v>0</v>
      </c>
      <c r="AG5" s="2">
        <f>[2]Feb!$AH$2</f>
        <v>0</v>
      </c>
      <c r="AH5" s="2">
        <f>[2]Feb!$AF$2</f>
        <v>0</v>
      </c>
      <c r="AI5" s="2">
        <f>[2]Feb!$AI$2</f>
        <v>0</v>
      </c>
      <c r="AJ5" s="2">
        <f>[2]Feb!$AG$2</f>
        <v>0</v>
      </c>
      <c r="AK5" s="2">
        <f>[2]Feb!$AA$2</f>
        <v>0</v>
      </c>
      <c r="AL5" s="2">
        <f>[6]Feb!$R$2</f>
        <v>0</v>
      </c>
      <c r="AM5" s="2">
        <f>[5]Feb!$Q$2</f>
        <v>0</v>
      </c>
      <c r="AN5" s="2"/>
      <c r="AO5" s="2"/>
      <c r="AP5" s="2"/>
      <c r="AQ5" s="2">
        <f>[3]Feb!$W$2</f>
        <v>0</v>
      </c>
      <c r="AR5" s="2">
        <f>[4]Feb!$P$2</f>
        <v>0</v>
      </c>
      <c r="AS5" s="2">
        <f>[3]Feb!$Y$2</f>
        <v>0</v>
      </c>
      <c r="AT5" s="2">
        <f>[8]Feb!$S$2</f>
        <v>0</v>
      </c>
      <c r="AU5" s="2">
        <f>[1]Feb!$Z$2</f>
        <v>0</v>
      </c>
      <c r="AV5" s="2">
        <f>[2]Feb!$AD$2</f>
        <v>0</v>
      </c>
      <c r="AW5" s="2">
        <f>[1]Feb!$V$2</f>
        <v>0</v>
      </c>
      <c r="AX5" s="2">
        <f>[2]Feb!$AK$2</f>
        <v>0</v>
      </c>
      <c r="AY5" s="2">
        <f>[2]Feb!$AJ$2</f>
        <v>0</v>
      </c>
      <c r="AZ5" s="2">
        <f>[2]Feb!$AO$2</f>
        <v>0</v>
      </c>
      <c r="BA5" s="2">
        <f>[3]Feb!$Q$2</f>
        <v>0</v>
      </c>
      <c r="BB5" s="2">
        <f>[3]Feb!$X$2</f>
        <v>0</v>
      </c>
      <c r="BC5" s="2"/>
      <c r="BD5" s="2">
        <f>[2]Feb!$AL$2</f>
        <v>0</v>
      </c>
      <c r="BE5" s="2">
        <f>[2]Feb!$AM$2</f>
        <v>0</v>
      </c>
      <c r="BF5" s="2">
        <f>[2]Feb!$AN$2</f>
        <v>0</v>
      </c>
      <c r="BG5" s="2"/>
      <c r="BH5" s="2"/>
      <c r="BI5" s="2">
        <f>[3]Feb!$T$2</f>
        <v>0</v>
      </c>
      <c r="BJ5" s="2"/>
      <c r="BK5" s="2"/>
      <c r="BL5" s="2">
        <f>[6]Feb!$N$2</f>
        <v>0</v>
      </c>
      <c r="BM5" s="2"/>
      <c r="BN5" s="2">
        <f>[6]Feb!$S$2</f>
        <v>0</v>
      </c>
      <c r="BO5" s="2">
        <f>[6]Feb!$Q$2</f>
        <v>0</v>
      </c>
      <c r="BP5" s="2">
        <f>[1]Feb!$X$2</f>
        <v>0</v>
      </c>
      <c r="BQ5" s="2">
        <f>[1]Feb!$U$2</f>
        <v>0</v>
      </c>
      <c r="BR5" s="2">
        <f>[4]Feb!$Q$2</f>
        <v>0</v>
      </c>
      <c r="BS5" s="2">
        <f>[6]Feb!$T$2</f>
        <v>0</v>
      </c>
      <c r="BT5" s="2">
        <f>[1]Feb!$Y$2</f>
        <v>0</v>
      </c>
      <c r="BU5" s="2"/>
      <c r="BV5" s="1">
        <f>[1]Feb!$R$2</f>
        <v>0</v>
      </c>
      <c r="BW5" s="2">
        <f>[8]Feb!$N$2</f>
        <v>0</v>
      </c>
      <c r="BX5" s="2">
        <f>[8]Feb!$O$2</f>
        <v>0</v>
      </c>
      <c r="BY5" s="2">
        <f>[8]Feb!$P$2</f>
        <v>0</v>
      </c>
      <c r="BZ5" s="2">
        <f>[8]Feb!$Q$2</f>
        <v>0</v>
      </c>
      <c r="CA5" s="2">
        <f>[8]Feb!$R$2</f>
        <v>0</v>
      </c>
      <c r="CB5" s="2">
        <f>[8]Feb!$T$2</f>
        <v>0</v>
      </c>
      <c r="CC5" s="2"/>
      <c r="CD5" s="2">
        <f>[5]Feb!$Z$2</f>
        <v>0</v>
      </c>
      <c r="CE5" s="2"/>
      <c r="CF5" s="2">
        <f>[4]Feb!$M$2</f>
        <v>0</v>
      </c>
      <c r="CG5" s="2">
        <f>[2]Feb!$AP$2</f>
        <v>0</v>
      </c>
      <c r="CH5" s="2">
        <f>[4]Feb!$R$2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2">
        <f>[1]Feb!$H$2</f>
        <v>0</v>
      </c>
      <c r="D6" s="2">
        <f>[9]Feb!$E$1</f>
        <v>0</v>
      </c>
      <c r="E6" s="2">
        <f>[2]Feb!$F$2</f>
        <v>0</v>
      </c>
      <c r="F6" s="2">
        <f>[3]Feb!$F$2</f>
        <v>0</v>
      </c>
      <c r="G6" s="1">
        <f>[1]Feb!$K$2</f>
        <v>0</v>
      </c>
      <c r="H6" s="1">
        <f>[10]Feb!$E$2</f>
        <v>0</v>
      </c>
      <c r="I6" s="1">
        <f>[4]Feb!$F$2</f>
        <v>0</v>
      </c>
      <c r="J6" s="1">
        <f>[2]Feb!$H$2</f>
        <v>0</v>
      </c>
      <c r="K6" s="1">
        <f>[5]Feb!$L$2</f>
        <v>0</v>
      </c>
      <c r="L6" s="1">
        <f>[3]Feb!$N$2</f>
        <v>0</v>
      </c>
      <c r="M6" s="2">
        <f>[5]Feb!$F$2</f>
        <v>0</v>
      </c>
      <c r="N6" s="1">
        <f>[3]Feb!$I$2</f>
        <v>0</v>
      </c>
      <c r="O6" s="2">
        <f>[1]Feb!$E$2</f>
        <v>0</v>
      </c>
      <c r="P6" s="2">
        <f>[11]Feb!$E$1</f>
        <v>0</v>
      </c>
      <c r="Q6" s="2">
        <f>[3]Feb!$J$2</f>
        <v>0</v>
      </c>
      <c r="R6" s="2">
        <f>[6]Feb!$F$2</f>
        <v>0</v>
      </c>
      <c r="S6" s="1">
        <f>[3]Feb!$G$2</f>
        <v>0</v>
      </c>
      <c r="T6" s="2">
        <f>[5]Feb!$G$2</f>
        <v>0</v>
      </c>
      <c r="U6" s="2">
        <f>[12]Feb!$E$2</f>
        <v>0</v>
      </c>
      <c r="V6" s="2">
        <f>[1]Feb!$G$2</f>
        <v>0</v>
      </c>
      <c r="W6" s="2">
        <f>[5]Feb!$H$2</f>
        <v>0</v>
      </c>
      <c r="X6" s="2">
        <f>[6]Feb!$G$2</f>
        <v>0</v>
      </c>
      <c r="Y6" s="2">
        <f>[2]Feb!$F$2</f>
        <v>0</v>
      </c>
      <c r="Z6" s="2">
        <f>[2]Feb!$I$2</f>
        <v>0</v>
      </c>
      <c r="AA6" s="2">
        <f>[5]Feb!$I$2</f>
        <v>0</v>
      </c>
      <c r="AB6" s="2">
        <f>[4]Feb!$G$2</f>
        <v>0</v>
      </c>
      <c r="AC6" s="2">
        <f>[5]Feb!$J$2</f>
        <v>0</v>
      </c>
      <c r="AD6" s="2">
        <f>[5]Feb!$M$2</f>
        <v>0</v>
      </c>
      <c r="AE6" s="2">
        <f>[5]Feb!$K$2</f>
        <v>0</v>
      </c>
      <c r="AF6" s="2">
        <f>[2]Feb!$K$2</f>
        <v>0</v>
      </c>
      <c r="AG6" s="2">
        <f>[2]Feb!$N$2</f>
        <v>0</v>
      </c>
      <c r="AH6" s="2">
        <f>[2]Feb!$L$2</f>
        <v>0</v>
      </c>
      <c r="AI6" s="2">
        <f>[2]Feb!$O$2</f>
        <v>0</v>
      </c>
      <c r="AJ6" s="2">
        <f>[2]Feb!$M$2</f>
        <v>0</v>
      </c>
      <c r="AK6" s="2">
        <f>[2]Feb!$G$2</f>
        <v>0</v>
      </c>
      <c r="AL6" s="2">
        <f>[6]Feb!$I$2</f>
        <v>0</v>
      </c>
      <c r="AM6" s="2">
        <f>[5]Feb!$E$2</f>
        <v>0</v>
      </c>
      <c r="AN6" s="2">
        <f>[12]Feb!$G$2</f>
        <v>0</v>
      </c>
      <c r="AO6" s="2">
        <f>[12]Feb!$H$2</f>
        <v>0</v>
      </c>
      <c r="AP6" s="2">
        <f>[13]Feb!$E$1</f>
        <v>0</v>
      </c>
      <c r="AQ6" s="2">
        <f>[3]Feb!$K$2</f>
        <v>0</v>
      </c>
      <c r="AR6" s="2">
        <f>[4]Feb!$H$2</f>
        <v>0</v>
      </c>
      <c r="AS6" s="2">
        <f>[3]Feb!$M$2</f>
        <v>0</v>
      </c>
      <c r="AT6" s="2">
        <f>[8]Feb!$J$2</f>
        <v>0</v>
      </c>
      <c r="AU6" s="2">
        <f>[1]Feb!$N$2</f>
        <v>0</v>
      </c>
      <c r="AV6" s="2">
        <f>[2]Feb!$J$2</f>
        <v>0</v>
      </c>
      <c r="AW6" s="2">
        <f>[1]Feb!$J$2</f>
        <v>0</v>
      </c>
      <c r="AX6" s="2">
        <f>[2]Feb!$Q$2</f>
        <v>0</v>
      </c>
      <c r="AY6" s="2">
        <f>[2]Feb!$P$2</f>
        <v>0</v>
      </c>
      <c r="AZ6" s="2">
        <f>[2]Feb!$U$2</f>
        <v>0</v>
      </c>
      <c r="BA6" s="2">
        <f>[3]Feb!$E$2</f>
        <v>0</v>
      </c>
      <c r="BB6" s="2">
        <f>[3]Feb!$L$2</f>
        <v>0</v>
      </c>
      <c r="BC6" s="2">
        <f>[14]Feb!$E$1</f>
        <v>0</v>
      </c>
      <c r="BD6" s="2">
        <f>[2]Feb!$R$2</f>
        <v>0</v>
      </c>
      <c r="BE6" s="2">
        <f>[2]Feb!$S$2</f>
        <v>0</v>
      </c>
      <c r="BF6" s="2">
        <f>[2]Feb!$T$2</f>
        <v>0</v>
      </c>
      <c r="BG6" s="2">
        <f>[15]Feb!$E$1</f>
        <v>0</v>
      </c>
      <c r="BH6" s="2">
        <f>[16]Feb!$E$1</f>
        <v>0</v>
      </c>
      <c r="BI6" s="2">
        <f>[3]Feb!$H$2</f>
        <v>0</v>
      </c>
      <c r="BJ6" s="2">
        <f>[17]Feb!$E$1</f>
        <v>0</v>
      </c>
      <c r="BK6" s="2">
        <f>[10]Feb!$F$2</f>
        <v>0</v>
      </c>
      <c r="BL6" s="2">
        <f>[6]Feb!$E$2</f>
        <v>0</v>
      </c>
      <c r="BM6" s="2">
        <f>[12]Feb!$F$2</f>
        <v>0</v>
      </c>
      <c r="BN6" s="2">
        <f>[6]Feb!$J$2</f>
        <v>0</v>
      </c>
      <c r="BO6" s="2">
        <f>[6]Feb!$H$2</f>
        <v>0</v>
      </c>
      <c r="BP6" s="2">
        <f>[1]Feb!$L$2</f>
        <v>0</v>
      </c>
      <c r="BQ6" s="2">
        <f>[1]Feb!$I$2</f>
        <v>0</v>
      </c>
      <c r="BR6" s="2">
        <f>[4]Feb!$I$2</f>
        <v>0</v>
      </c>
      <c r="BS6" s="2">
        <f>[6]Feb!$K$2</f>
        <v>0</v>
      </c>
      <c r="BT6" s="2">
        <f>[1]Feb!$M$2</f>
        <v>0</v>
      </c>
      <c r="BU6" s="2">
        <f>[18]Feb!$E$1</f>
        <v>0</v>
      </c>
      <c r="BV6" s="1">
        <f>[1]Feb!$F$2</f>
        <v>0</v>
      </c>
      <c r="BW6" s="2">
        <f>[8]Feb!$E$2</f>
        <v>0</v>
      </c>
      <c r="BX6" s="2">
        <f>[8]Feb!$F$2</f>
        <v>0</v>
      </c>
      <c r="BY6" s="2">
        <f>[8]Feb!$G$2</f>
        <v>0</v>
      </c>
      <c r="BZ6" s="2">
        <f>[8]Feb!$H$2</f>
        <v>0</v>
      </c>
      <c r="CA6" s="2">
        <f>[8]Feb!$I$2</f>
        <v>0</v>
      </c>
      <c r="CB6" s="2">
        <f>[8]Feb!$K$2</f>
        <v>0</v>
      </c>
      <c r="CC6" s="2">
        <f>[19]Feb!$E$1</f>
        <v>0</v>
      </c>
      <c r="CD6" s="2">
        <f>[5]Feb!$N$2</f>
        <v>0</v>
      </c>
      <c r="CE6" s="2">
        <f>[20]Feb!$E$1</f>
        <v>0</v>
      </c>
      <c r="CF6" s="2">
        <f>[4]Feb!$E$2</f>
        <v>0</v>
      </c>
      <c r="CG6" s="2">
        <f>[2]Feb!$V$2</f>
        <v>0</v>
      </c>
      <c r="CH6" s="2">
        <f>[4]Feb!$J$2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[21]Feb!$B$13</f>
        <v>0</v>
      </c>
      <c r="D7" s="2">
        <f>[22]Feb!$B$13</f>
        <v>0</v>
      </c>
      <c r="E7" s="2">
        <f>[23]Feb!$B$13</f>
        <v>0</v>
      </c>
      <c r="F7" s="2">
        <f>[24]Feb!$B$13</f>
        <v>0</v>
      </c>
      <c r="G7" s="1">
        <f>[25]Feb!$B$13</f>
        <v>0</v>
      </c>
      <c r="H7" s="1">
        <f>[26]Feb!$B$13</f>
        <v>0</v>
      </c>
      <c r="I7" s="1">
        <f>[27]Feb!$B$13</f>
        <v>0</v>
      </c>
      <c r="J7" s="1">
        <f>[28]Feb!$B$13</f>
        <v>0</v>
      </c>
      <c r="K7" s="1">
        <f>[29]Feb!$B$13</f>
        <v>0</v>
      </c>
      <c r="L7" s="1">
        <f>[30]Feb!$B$13</f>
        <v>0</v>
      </c>
      <c r="M7" s="2">
        <f>[31]Feb!$B$13</f>
        <v>0</v>
      </c>
      <c r="N7" s="2">
        <f>[32]Feb!$B$13</f>
        <v>0</v>
      </c>
      <c r="O7" s="2">
        <f>[33]Feb!$B$13</f>
        <v>0</v>
      </c>
      <c r="P7" s="2">
        <f>[34]Feb!$B$13</f>
        <v>0</v>
      </c>
      <c r="Q7" s="2">
        <f>[35]Feb!$B$13</f>
        <v>0</v>
      </c>
      <c r="R7" s="2">
        <f>[36]Feb!$B$13</f>
        <v>0</v>
      </c>
      <c r="S7" s="1">
        <f>[37]Feb!$B$13</f>
        <v>0</v>
      </c>
      <c r="T7" s="2">
        <f>[38]Feb!$B$13</f>
        <v>0</v>
      </c>
      <c r="U7" s="2">
        <f>[39]Feb!$B$13</f>
        <v>0</v>
      </c>
      <c r="V7" s="2">
        <f>[40]Feb!$B$13</f>
        <v>0</v>
      </c>
      <c r="W7" s="2">
        <f>[41]Feb!$B$13</f>
        <v>0</v>
      </c>
      <c r="X7" s="2">
        <f>[42]Feb!$B$13</f>
        <v>0</v>
      </c>
      <c r="Y7" s="2">
        <f>[43]Feb!$B$13</f>
        <v>0</v>
      </c>
      <c r="Z7" s="2">
        <f>[44]Feb!$B$13</f>
        <v>0</v>
      </c>
      <c r="AA7" s="2">
        <f>[45]Feb!$B$13</f>
        <v>0</v>
      </c>
      <c r="AB7" s="2">
        <f>[46]Feb!$B$13</f>
        <v>0</v>
      </c>
      <c r="AC7" s="2">
        <f>[47]Feb!$B$13</f>
        <v>0</v>
      </c>
      <c r="AD7" s="2">
        <f>[48]Feb!$B$13</f>
        <v>0</v>
      </c>
      <c r="AE7" s="2">
        <f>[49]Feb!$B$13</f>
        <v>0</v>
      </c>
      <c r="AF7" s="2">
        <f>[50]Feb!$B$13</f>
        <v>0</v>
      </c>
      <c r="AG7" s="2">
        <f>[51]Feb!$B$13</f>
        <v>0</v>
      </c>
      <c r="AH7" s="2">
        <f>[52]Feb!$B$13</f>
        <v>0</v>
      </c>
      <c r="AI7" s="2">
        <f>[53]Feb!$B$13</f>
        <v>0</v>
      </c>
      <c r="AJ7" s="2">
        <f>[54]Feb!$B$13</f>
        <v>0</v>
      </c>
      <c r="AK7" s="2">
        <f>[55]Feb!$B$13</f>
        <v>0</v>
      </c>
      <c r="AL7" s="2">
        <f>[56]Feb!$B$13</f>
        <v>0</v>
      </c>
      <c r="AM7" s="2">
        <f>[57]Feb!$B$13</f>
        <v>0</v>
      </c>
      <c r="AN7" s="2">
        <f>[58]Feb!$B$13</f>
        <v>0</v>
      </c>
      <c r="AO7" s="2">
        <f>[59]Feb!$B$13</f>
        <v>0</v>
      </c>
      <c r="AP7" s="2">
        <f>[60]Feb!$B$13</f>
        <v>0</v>
      </c>
      <c r="AQ7" s="2">
        <f>[61]Feb!$B$13</f>
        <v>0</v>
      </c>
      <c r="AR7" s="2">
        <f>[62]Feb!$B$13</f>
        <v>0</v>
      </c>
      <c r="AS7" s="2">
        <f>[63]Feb!$B$13</f>
        <v>0</v>
      </c>
      <c r="AT7" s="2">
        <f>[64]Feb!$B$13</f>
        <v>0</v>
      </c>
      <c r="AU7" s="2">
        <f>[65]Feb!$B$13</f>
        <v>0</v>
      </c>
      <c r="AV7" s="2">
        <f>[66]Feb!$B$13</f>
        <v>0</v>
      </c>
      <c r="AW7" s="2">
        <f>[67]Feb!$B$13</f>
        <v>0</v>
      </c>
      <c r="AX7" s="2">
        <f>[68]Feb!$B$13</f>
        <v>0</v>
      </c>
      <c r="AY7" s="2">
        <f>[69]Feb!$B$13</f>
        <v>0</v>
      </c>
      <c r="AZ7" s="2">
        <f>[70]Feb!$B$13</f>
        <v>0</v>
      </c>
      <c r="BA7" s="2">
        <f>[71]Feb!$B$13</f>
        <v>0</v>
      </c>
      <c r="BB7" s="2">
        <f>[72]Feb!$B$13</f>
        <v>0</v>
      </c>
      <c r="BC7" s="2">
        <f>[73]Feb!$B$13</f>
        <v>0</v>
      </c>
      <c r="BD7" s="2">
        <f>[74]Feb!$B$13</f>
        <v>0</v>
      </c>
      <c r="BE7" s="2">
        <f>[75]Feb!$B$13</f>
        <v>0</v>
      </c>
      <c r="BF7" s="2">
        <f>[76]Feb!$B$13</f>
        <v>0</v>
      </c>
      <c r="BG7" s="2">
        <f>[77]Feb!$B$13</f>
        <v>0</v>
      </c>
      <c r="BH7" s="2">
        <f>[78]Feb!$B$13</f>
        <v>0</v>
      </c>
      <c r="BI7" s="2">
        <f>[79]Feb!$B$13</f>
        <v>0</v>
      </c>
      <c r="BJ7" s="2">
        <f>[80]Feb!$B$13</f>
        <v>0</v>
      </c>
      <c r="BK7" s="2">
        <f>[81]Feb!$B$13</f>
        <v>0</v>
      </c>
      <c r="BL7" s="2">
        <f>[82]Feb!$B$13</f>
        <v>0</v>
      </c>
      <c r="BM7" s="2">
        <f>[83]Feb!$B$13</f>
        <v>0</v>
      </c>
      <c r="BN7" s="2">
        <f>[84]Feb!$B$13</f>
        <v>0</v>
      </c>
      <c r="BO7" s="2">
        <f>[85]Feb!$B$13</f>
        <v>0</v>
      </c>
      <c r="BP7" s="2">
        <f>[86]Feb!$B$13</f>
        <v>0</v>
      </c>
      <c r="BQ7" s="2">
        <f>[87]Feb!$B$13</f>
        <v>0</v>
      </c>
      <c r="BR7" s="2">
        <f>[88]Feb!$B$13</f>
        <v>0</v>
      </c>
      <c r="BS7" s="2">
        <f>[89]Feb!$B$13</f>
        <v>0</v>
      </c>
      <c r="BT7" s="2">
        <f>[90]Feb!$B$13</f>
        <v>0</v>
      </c>
      <c r="BU7" s="2">
        <f>[91]Feb!$B$13</f>
        <v>0</v>
      </c>
      <c r="BV7" s="1">
        <f>[92]Feb!$B$13</f>
        <v>0</v>
      </c>
      <c r="BW7" s="2">
        <f>[93]Feb!$B$13</f>
        <v>0</v>
      </c>
      <c r="BX7" s="2">
        <f>[94]Feb!$B$13</f>
        <v>0</v>
      </c>
      <c r="BY7" s="2">
        <f>[95]Feb!$B$13</f>
        <v>0</v>
      </c>
      <c r="BZ7" s="2">
        <f>[96]Feb!$B$13</f>
        <v>0</v>
      </c>
      <c r="CA7" s="2">
        <f>[97]Feb!$B$13</f>
        <v>0</v>
      </c>
      <c r="CB7" s="2">
        <f>[98]Feb!$B$13</f>
        <v>0</v>
      </c>
      <c r="CC7" s="2">
        <f>[99]Feb!$B$13</f>
        <v>0</v>
      </c>
      <c r="CD7" s="2">
        <f>[100]Feb!$B$13</f>
        <v>0</v>
      </c>
      <c r="CE7" s="2">
        <f>[101]Feb!$B$13</f>
        <v>0</v>
      </c>
      <c r="CF7" s="2">
        <f>[102]Feb!$B$13</f>
        <v>0</v>
      </c>
      <c r="CG7" s="2">
        <f>[103]Feb!$B$13</f>
        <v>0</v>
      </c>
      <c r="CH7" s="2">
        <f>[104]Feb!$B$13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[21]Feb!$B$14</f>
        <v>0</v>
      </c>
      <c r="D8" s="2">
        <f>[22]Feb!$B$14</f>
        <v>0</v>
      </c>
      <c r="E8" s="1">
        <f>[23]Feb!$B$14</f>
        <v>0</v>
      </c>
      <c r="F8" s="1">
        <f>[24]Feb!$B$14</f>
        <v>0</v>
      </c>
      <c r="G8" s="1">
        <f>[25]Feb!$B$14</f>
        <v>0</v>
      </c>
      <c r="H8" s="1">
        <f>[26]Feb!$B$14</f>
        <v>0</v>
      </c>
      <c r="I8" s="1">
        <f>[27]Feb!$B$14</f>
        <v>0</v>
      </c>
      <c r="J8" s="1">
        <f>[28]Feb!$B$14</f>
        <v>0</v>
      </c>
      <c r="K8" s="1">
        <f>[29]Feb!$B$14</f>
        <v>0</v>
      </c>
      <c r="L8" s="1">
        <f>[30]Feb!$B$14</f>
        <v>0</v>
      </c>
      <c r="M8" s="2">
        <f>[31]Feb!$B$14</f>
        <v>0</v>
      </c>
      <c r="N8" s="2">
        <f>[32]Feb!$B$14</f>
        <v>0</v>
      </c>
      <c r="O8" s="2">
        <f>[33]Feb!$B$14</f>
        <v>0</v>
      </c>
      <c r="P8" s="2">
        <f>[34]Feb!$B$14</f>
        <v>0</v>
      </c>
      <c r="Q8" s="2">
        <f>[35]Feb!$B$14</f>
        <v>0</v>
      </c>
      <c r="R8" s="2">
        <f>[36]Feb!$B$14</f>
        <v>0</v>
      </c>
      <c r="S8" s="1">
        <f>[37]Feb!$B$14</f>
        <v>0</v>
      </c>
      <c r="T8" s="2">
        <f>[38]Feb!$B$14</f>
        <v>0</v>
      </c>
      <c r="U8" s="2">
        <f>[39]Feb!$B$14</f>
        <v>0</v>
      </c>
      <c r="V8" s="2">
        <f>[40]Feb!$B$14</f>
        <v>0</v>
      </c>
      <c r="W8" s="2">
        <f>[41]Feb!$B$14</f>
        <v>0</v>
      </c>
      <c r="X8" s="2">
        <f>[42]Feb!$B$14</f>
        <v>0</v>
      </c>
      <c r="Y8" s="2">
        <f>[43]Feb!$B$14</f>
        <v>0</v>
      </c>
      <c r="Z8" s="2">
        <f>[44]Feb!$B$14</f>
        <v>0</v>
      </c>
      <c r="AA8" s="2">
        <f>[45]Feb!$B$14</f>
        <v>0</v>
      </c>
      <c r="AB8" s="2">
        <f>[46]Feb!$B$14</f>
        <v>0</v>
      </c>
      <c r="AC8" s="2">
        <f>[47]Feb!$B$14</f>
        <v>0</v>
      </c>
      <c r="AD8" s="2">
        <f>[48]Feb!$B$14</f>
        <v>0</v>
      </c>
      <c r="AE8" s="2">
        <f>[49]Feb!$B$14</f>
        <v>0</v>
      </c>
      <c r="AF8" s="2">
        <f>[50]Feb!$B$14</f>
        <v>0</v>
      </c>
      <c r="AG8" s="2">
        <f>[51]Feb!$B$14</f>
        <v>0</v>
      </c>
      <c r="AH8" s="2">
        <f>[52]Feb!$B$14</f>
        <v>0</v>
      </c>
      <c r="AI8" s="2">
        <f>[53]Feb!$B$14</f>
        <v>0</v>
      </c>
      <c r="AJ8" s="2">
        <f>[54]Feb!$B$14</f>
        <v>0</v>
      </c>
      <c r="AK8" s="2">
        <f>[55]Feb!$B$14</f>
        <v>0</v>
      </c>
      <c r="AL8" s="2">
        <f>[56]Feb!$B$14</f>
        <v>0</v>
      </c>
      <c r="AM8" s="2">
        <f>[57]Feb!$B$14</f>
        <v>0</v>
      </c>
      <c r="AN8" s="2">
        <f>[58]Feb!$B$14</f>
        <v>0</v>
      </c>
      <c r="AO8" s="2">
        <f>[59]Feb!$B$14</f>
        <v>0</v>
      </c>
      <c r="AP8" s="2">
        <f>[60]Feb!$B$14</f>
        <v>0</v>
      </c>
      <c r="AQ8" s="2">
        <f>[61]Feb!$B$14</f>
        <v>0</v>
      </c>
      <c r="AR8" s="2">
        <f>[62]Feb!$B$14</f>
        <v>0</v>
      </c>
      <c r="AS8" s="2">
        <f>[63]Feb!$B$14</f>
        <v>0</v>
      </c>
      <c r="AT8" s="2">
        <f>[64]Feb!$B$14</f>
        <v>0</v>
      </c>
      <c r="AU8" s="2">
        <f>[65]Feb!$B$14</f>
        <v>0</v>
      </c>
      <c r="AV8" s="2">
        <f>[66]Feb!$B$14</f>
        <v>0</v>
      </c>
      <c r="AW8" s="2">
        <f>[67]Feb!$B$14</f>
        <v>0</v>
      </c>
      <c r="AX8" s="2">
        <f>[68]Feb!$B$14</f>
        <v>0</v>
      </c>
      <c r="AY8" s="2">
        <f>[69]Feb!$B$14</f>
        <v>0</v>
      </c>
      <c r="AZ8" s="2">
        <f>[70]Feb!$B$14</f>
        <v>0</v>
      </c>
      <c r="BA8" s="2">
        <f>[71]Feb!$B$14</f>
        <v>0</v>
      </c>
      <c r="BB8" s="2">
        <f>[72]Feb!$B$14</f>
        <v>0</v>
      </c>
      <c r="BC8" s="2">
        <f>[73]Feb!$B$14</f>
        <v>0</v>
      </c>
      <c r="BD8" s="2">
        <f>[74]Feb!$B$14</f>
        <v>0</v>
      </c>
      <c r="BE8" s="2">
        <f>[75]Feb!$B$14</f>
        <v>0</v>
      </c>
      <c r="BF8" s="2">
        <f>[76]Feb!$B$14</f>
        <v>0</v>
      </c>
      <c r="BG8" s="2">
        <f>[77]Feb!$B$14</f>
        <v>0</v>
      </c>
      <c r="BH8" s="2">
        <f>[78]Feb!$B$14</f>
        <v>0</v>
      </c>
      <c r="BI8" s="2">
        <f>[79]Feb!$B$14</f>
        <v>0</v>
      </c>
      <c r="BJ8" s="2">
        <f>[80]Feb!$B$14</f>
        <v>0</v>
      </c>
      <c r="BK8" s="2">
        <f>[81]Feb!$B$14</f>
        <v>0</v>
      </c>
      <c r="BL8" s="2">
        <f>[82]Feb!$B$14</f>
        <v>0</v>
      </c>
      <c r="BM8" s="2">
        <f>[83]Feb!$B$14</f>
        <v>0</v>
      </c>
      <c r="BN8" s="2">
        <f>[84]Feb!$B$14</f>
        <v>0</v>
      </c>
      <c r="BO8" s="2">
        <f>[85]Feb!$B$14</f>
        <v>0</v>
      </c>
      <c r="BP8" s="2">
        <f>[86]Feb!$B$14</f>
        <v>0</v>
      </c>
      <c r="BQ8" s="2">
        <f>[87]Feb!$B$14</f>
        <v>0</v>
      </c>
      <c r="BR8" s="2">
        <f>[88]Feb!$B$14</f>
        <v>0</v>
      </c>
      <c r="BS8" s="2">
        <f>[89]Feb!$B$14</f>
        <v>0</v>
      </c>
      <c r="BT8" s="2">
        <f>[90]Feb!$B$14</f>
        <v>0</v>
      </c>
      <c r="BU8" s="2">
        <f>[91]Feb!$B$14</f>
        <v>0</v>
      </c>
      <c r="BV8" s="1">
        <f>[92]Feb!$B$14</f>
        <v>0</v>
      </c>
      <c r="BW8" s="2">
        <f>[93]Feb!$B$14</f>
        <v>0</v>
      </c>
      <c r="BX8" s="2">
        <f>[94]Feb!$B$14</f>
        <v>0</v>
      </c>
      <c r="BY8" s="2">
        <f>[95]Feb!$B$14</f>
        <v>0</v>
      </c>
      <c r="BZ8" s="2">
        <f>[96]Feb!$B$14</f>
        <v>0</v>
      </c>
      <c r="CA8" s="2">
        <f>[97]Feb!$B$14</f>
        <v>0</v>
      </c>
      <c r="CB8" s="2">
        <f>[98]Feb!$B$14</f>
        <v>0</v>
      </c>
      <c r="CC8" s="2">
        <f>[99]Feb!$B$14</f>
        <v>0</v>
      </c>
      <c r="CD8" s="2">
        <f>[100]Feb!$B$14</f>
        <v>0</v>
      </c>
      <c r="CE8" s="2">
        <f>[101]Feb!$B$14</f>
        <v>0</v>
      </c>
      <c r="CF8" s="2">
        <f>[102]Feb!$B$14</f>
        <v>0</v>
      </c>
      <c r="CG8" s="2">
        <f>[103]Feb!$B$14</f>
        <v>0</v>
      </c>
      <c r="CH8" s="2">
        <f>[104]Feb!$B$14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N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ref="O9:Q9" si="1">SUM(O5:O8)</f>
        <v>0</v>
      </c>
      <c r="P9" s="1">
        <f t="shared" si="1"/>
        <v>0</v>
      </c>
      <c r="Q9" s="1">
        <f t="shared" si="1"/>
        <v>0</v>
      </c>
      <c r="R9" s="1">
        <f t="shared" ref="R9:BG9" si="2">SUM(R5:R8)</f>
        <v>0</v>
      </c>
      <c r="S9" s="1">
        <f>SUM(S5:S8)</f>
        <v>0</v>
      </c>
      <c r="T9" s="1">
        <f t="shared" ref="T9:X9" si="3">SUM(T5:T8)</f>
        <v>0</v>
      </c>
      <c r="U9" s="1">
        <f t="shared" si="3"/>
        <v>0</v>
      </c>
      <c r="V9" s="1">
        <f t="shared" si="3"/>
        <v>0</v>
      </c>
      <c r="W9" s="1">
        <f t="shared" si="3"/>
        <v>0</v>
      </c>
      <c r="X9" s="1">
        <f t="shared" si="3"/>
        <v>0</v>
      </c>
      <c r="Y9" s="1">
        <f t="shared" si="2"/>
        <v>0</v>
      </c>
      <c r="Z9" s="1">
        <f t="shared" si="2"/>
        <v>0</v>
      </c>
      <c r="AA9" s="1">
        <f t="shared" ref="AA9:AF9" si="4">SUM(AA5:AA8)</f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1">
        <f t="shared" si="4"/>
        <v>0</v>
      </c>
      <c r="AG9" s="1">
        <f t="shared" ref="AG9:AI9" si="5">SUM(AG5:AG8)</f>
        <v>0</v>
      </c>
      <c r="AH9" s="1">
        <f t="shared" si="5"/>
        <v>0</v>
      </c>
      <c r="AI9" s="1">
        <f t="shared" si="5"/>
        <v>0</v>
      </c>
      <c r="AJ9" s="1">
        <f t="shared" ref="AJ9:AT9" si="6">SUM(AJ5:AJ8)</f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ref="AN9:AO9" si="7">SUM(AN5:AN8)</f>
        <v>0</v>
      </c>
      <c r="AO9" s="1">
        <f t="shared" si="7"/>
        <v>0</v>
      </c>
      <c r="AP9" s="1">
        <f t="shared" si="6"/>
        <v>0</v>
      </c>
      <c r="AQ9" s="1">
        <f t="shared" si="6"/>
        <v>0</v>
      </c>
      <c r="AR9" s="1">
        <f t="shared" si="6"/>
        <v>0</v>
      </c>
      <c r="AS9" s="1">
        <f t="shared" si="6"/>
        <v>0</v>
      </c>
      <c r="AT9" s="1">
        <f t="shared" si="6"/>
        <v>0</v>
      </c>
      <c r="AU9" s="1">
        <f t="shared" ref="AU9:BA9" si="8">SUM(AU5:AU8)</f>
        <v>0</v>
      </c>
      <c r="AV9" s="1">
        <f t="shared" si="8"/>
        <v>0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1">
        <f t="shared" si="8"/>
        <v>0</v>
      </c>
      <c r="BB9" s="1">
        <f t="shared" si="2"/>
        <v>0</v>
      </c>
      <c r="BC9" s="1">
        <f t="shared" si="2"/>
        <v>0</v>
      </c>
      <c r="BD9" s="1">
        <f t="shared" ref="BD9" si="9">SUM(BD5:BD8)</f>
        <v>0</v>
      </c>
      <c r="BE9" s="1">
        <f t="shared" si="2"/>
        <v>0</v>
      </c>
      <c r="BF9" s="1">
        <f t="shared" si="2"/>
        <v>0</v>
      </c>
      <c r="BG9" s="1">
        <f t="shared" si="2"/>
        <v>0</v>
      </c>
      <c r="BH9" s="1">
        <f t="shared" ref="BH9:BM9" si="10">SUM(BH5:BH8)</f>
        <v>0</v>
      </c>
      <c r="BI9" s="1">
        <f t="shared" si="10"/>
        <v>0</v>
      </c>
      <c r="BJ9" s="1">
        <f t="shared" si="10"/>
        <v>0</v>
      </c>
      <c r="BK9" s="1">
        <f t="shared" si="10"/>
        <v>0</v>
      </c>
      <c r="BL9" s="1">
        <f t="shared" si="10"/>
        <v>0</v>
      </c>
      <c r="BM9" s="1">
        <f t="shared" si="10"/>
        <v>0</v>
      </c>
      <c r="BN9" s="1">
        <f t="shared" ref="BN9:CC9" si="11">SUM(BN5:BN8)</f>
        <v>0</v>
      </c>
      <c r="BO9" s="1">
        <f t="shared" si="11"/>
        <v>0</v>
      </c>
      <c r="BP9" s="1">
        <f t="shared" si="11"/>
        <v>0</v>
      </c>
      <c r="BQ9" s="1">
        <f>SUM(BQ5:BQ8)</f>
        <v>0</v>
      </c>
      <c r="BR9" s="1">
        <f t="shared" si="11"/>
        <v>0</v>
      </c>
      <c r="BS9" s="1">
        <f t="shared" si="11"/>
        <v>0</v>
      </c>
      <c r="BT9" s="1">
        <f t="shared" si="11"/>
        <v>0</v>
      </c>
      <c r="BU9" s="1">
        <f t="shared" ref="BU9" si="12">SUM(BU5:BU8)</f>
        <v>0</v>
      </c>
      <c r="BV9" s="1">
        <f t="shared" si="11"/>
        <v>0</v>
      </c>
      <c r="BW9" s="1">
        <f t="shared" si="11"/>
        <v>0</v>
      </c>
      <c r="BX9" s="1">
        <f t="shared" si="11"/>
        <v>0</v>
      </c>
      <c r="BY9" s="1">
        <f t="shared" si="11"/>
        <v>0</v>
      </c>
      <c r="BZ9" s="1">
        <f t="shared" si="11"/>
        <v>0</v>
      </c>
      <c r="CA9" s="1">
        <f t="shared" si="11"/>
        <v>0</v>
      </c>
      <c r="CB9" s="1">
        <f t="shared" si="11"/>
        <v>0</v>
      </c>
      <c r="CC9" s="1">
        <f t="shared" si="11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[21]Feb!$B$15</f>
        <v>0</v>
      </c>
      <c r="D11" s="2">
        <f>[22]Feb!$B$15</f>
        <v>0</v>
      </c>
      <c r="E11" s="2">
        <f>[23]Feb!$B$15</f>
        <v>0</v>
      </c>
      <c r="F11" s="2">
        <f>[24]Feb!$B$15</f>
        <v>0</v>
      </c>
      <c r="G11" s="2">
        <f>[25]Feb!$B$15</f>
        <v>0</v>
      </c>
      <c r="H11" s="2">
        <f>[26]Feb!$B$15</f>
        <v>0</v>
      </c>
      <c r="I11" s="2">
        <f>[27]Feb!$B$15</f>
        <v>0</v>
      </c>
      <c r="J11" s="1">
        <f>[28]Feb!$B$15</f>
        <v>0</v>
      </c>
      <c r="K11" s="1">
        <f>[29]Feb!$B$15</f>
        <v>0</v>
      </c>
      <c r="L11" s="1">
        <f>[30]Feb!$B$15</f>
        <v>0</v>
      </c>
      <c r="M11" s="2">
        <f>[31]Feb!$B$15</f>
        <v>0</v>
      </c>
      <c r="N11" s="2">
        <f>[32]Feb!$B$15</f>
        <v>0</v>
      </c>
      <c r="O11" s="2">
        <f>[33]Feb!$B$15</f>
        <v>0</v>
      </c>
      <c r="P11" s="2">
        <f>[34]Feb!$B$15</f>
        <v>0</v>
      </c>
      <c r="Q11" s="2">
        <f>[35]Feb!$B$15</f>
        <v>0</v>
      </c>
      <c r="R11" s="2">
        <f>[36]Feb!$B$15</f>
        <v>0</v>
      </c>
      <c r="S11" s="1">
        <f>[37]Feb!$B$15</f>
        <v>0</v>
      </c>
      <c r="T11" s="2">
        <f>[38]Feb!$B$15</f>
        <v>0</v>
      </c>
      <c r="U11" s="2">
        <f>[39]Feb!$B$15</f>
        <v>0</v>
      </c>
      <c r="V11" s="2">
        <f>[40]Feb!$B$15</f>
        <v>0</v>
      </c>
      <c r="W11" s="2">
        <f>[41]Feb!$B$15</f>
        <v>0</v>
      </c>
      <c r="X11" s="2">
        <f>[42]Feb!$B$15</f>
        <v>0</v>
      </c>
      <c r="Y11" s="2">
        <f>[43]Feb!$B$15</f>
        <v>0</v>
      </c>
      <c r="Z11" s="2">
        <f>[44]Feb!$B$15</f>
        <v>0</v>
      </c>
      <c r="AA11" s="2">
        <f>[45]Feb!$B$15</f>
        <v>0</v>
      </c>
      <c r="AB11" s="2">
        <f>[46]Feb!$B$15</f>
        <v>0</v>
      </c>
      <c r="AC11" s="2">
        <f>[47]Feb!$B$15</f>
        <v>0</v>
      </c>
      <c r="AD11" s="2">
        <f>[48]Feb!$B$15</f>
        <v>0</v>
      </c>
      <c r="AE11" s="2">
        <f>[49]Feb!$B$15</f>
        <v>0</v>
      </c>
      <c r="AF11" s="2">
        <f>[50]Feb!$B$15</f>
        <v>0</v>
      </c>
      <c r="AG11" s="2">
        <f>[51]Feb!$B$15</f>
        <v>0</v>
      </c>
      <c r="AH11" s="2">
        <f>[52]Feb!$B$15</f>
        <v>0</v>
      </c>
      <c r="AI11" s="2">
        <f>[53]Feb!$B$15</f>
        <v>0</v>
      </c>
      <c r="AJ11" s="2">
        <f>[54]Feb!$B$15</f>
        <v>0</v>
      </c>
      <c r="AK11" s="2">
        <f>[55]Feb!$B$15</f>
        <v>0</v>
      </c>
      <c r="AL11" s="2">
        <f>[56]Feb!$B$15</f>
        <v>0</v>
      </c>
      <c r="AM11" s="2">
        <f>[57]Feb!$B$15</f>
        <v>0</v>
      </c>
      <c r="AN11" s="2">
        <f>[58]Feb!$B$15</f>
        <v>0</v>
      </c>
      <c r="AO11" s="2">
        <f>[59]Feb!$B$15</f>
        <v>0</v>
      </c>
      <c r="AP11" s="2">
        <f>[60]Feb!$B$15</f>
        <v>0</v>
      </c>
      <c r="AQ11" s="2">
        <f>[61]Feb!$B$15</f>
        <v>0</v>
      </c>
      <c r="AR11" s="2">
        <f>[62]Feb!$B$15</f>
        <v>0</v>
      </c>
      <c r="AS11" s="2">
        <f>[63]Feb!$B$15</f>
        <v>0</v>
      </c>
      <c r="AT11" s="2">
        <f>[64]Feb!$B$15</f>
        <v>0</v>
      </c>
      <c r="AU11" s="2">
        <f>[65]Feb!$B$15</f>
        <v>0</v>
      </c>
      <c r="AV11" s="2">
        <f>[66]Feb!$B$15</f>
        <v>0</v>
      </c>
      <c r="AW11" s="2">
        <f>[67]Feb!$B$15</f>
        <v>0</v>
      </c>
      <c r="AX11" s="2">
        <f>[68]Feb!$B$15</f>
        <v>0</v>
      </c>
      <c r="AY11" s="2">
        <f>[69]Feb!$B$15</f>
        <v>0</v>
      </c>
      <c r="AZ11" s="2">
        <f>[70]Feb!$B$15</f>
        <v>0</v>
      </c>
      <c r="BA11" s="2">
        <f>[71]Feb!$B$15</f>
        <v>0</v>
      </c>
      <c r="BB11" s="2">
        <f>[72]Feb!$B$15</f>
        <v>0</v>
      </c>
      <c r="BC11" s="2">
        <f>[73]Feb!$B$15</f>
        <v>0</v>
      </c>
      <c r="BD11" s="2">
        <f>[74]Feb!$B$15</f>
        <v>0</v>
      </c>
      <c r="BE11" s="2">
        <f>[75]Feb!$B$15</f>
        <v>0</v>
      </c>
      <c r="BF11" s="2">
        <f>[76]Feb!$B$15</f>
        <v>0</v>
      </c>
      <c r="BG11" s="2">
        <f>[77]Feb!$B$15</f>
        <v>0</v>
      </c>
      <c r="BH11" s="2">
        <f>[78]Feb!$B$15</f>
        <v>0</v>
      </c>
      <c r="BI11" s="2">
        <f>[79]Feb!$B$15</f>
        <v>0</v>
      </c>
      <c r="BJ11" s="2">
        <f>[80]Feb!$B$15</f>
        <v>0</v>
      </c>
      <c r="BK11" s="2">
        <f>[81]Feb!$B$15</f>
        <v>0</v>
      </c>
      <c r="BL11" s="2">
        <f>[82]Feb!$B$15</f>
        <v>0</v>
      </c>
      <c r="BM11" s="2">
        <f>[83]Feb!$B$15</f>
        <v>0</v>
      </c>
      <c r="BN11" s="2">
        <f>[84]Feb!$B$15</f>
        <v>0</v>
      </c>
      <c r="BO11" s="2">
        <f>[85]Feb!$B$15</f>
        <v>0</v>
      </c>
      <c r="BP11" s="2">
        <f>[86]Feb!$B$15</f>
        <v>0</v>
      </c>
      <c r="BQ11" s="2">
        <f>[87]Feb!$B$15</f>
        <v>0</v>
      </c>
      <c r="BR11" s="2">
        <f>[88]Feb!$B$15</f>
        <v>0</v>
      </c>
      <c r="BS11" s="2">
        <f>[89]Feb!$B$15</f>
        <v>0</v>
      </c>
      <c r="BT11" s="2">
        <f>[90]Feb!$B$15</f>
        <v>0</v>
      </c>
      <c r="BU11" s="2">
        <f>[91]Feb!$B$15</f>
        <v>0</v>
      </c>
      <c r="BV11" s="2">
        <f>[92]Feb!$B$15</f>
        <v>0</v>
      </c>
      <c r="BW11" s="2">
        <f>[93]Feb!$B$15</f>
        <v>0</v>
      </c>
      <c r="BX11" s="2">
        <f>[94]Feb!$B$15</f>
        <v>0</v>
      </c>
      <c r="BY11" s="2">
        <f>[95]Feb!$B$15</f>
        <v>0</v>
      </c>
      <c r="BZ11" s="2">
        <f>[96]Feb!$B$15</f>
        <v>0</v>
      </c>
      <c r="CA11" s="2">
        <f>[97]Feb!$B$15</f>
        <v>0</v>
      </c>
      <c r="CB11" s="2">
        <f>[98]Feb!$B$15</f>
        <v>0</v>
      </c>
      <c r="CC11" s="2">
        <f>[99]Feb!$B$15</f>
        <v>0</v>
      </c>
      <c r="CD11" s="2">
        <f>[100]Feb!$B$15</f>
        <v>0</v>
      </c>
      <c r="CE11" s="2">
        <f>[101]Feb!$B$15</f>
        <v>0</v>
      </c>
      <c r="CF11" s="2">
        <f>[102]Feb!$B$15</f>
        <v>0</v>
      </c>
      <c r="CG11" s="2">
        <f>[103]Feb!$B$15</f>
        <v>0</v>
      </c>
      <c r="CH11" s="2">
        <f>[104]Feb!$B$15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[21]Feb!$B$16</f>
        <v>0</v>
      </c>
      <c r="D12" s="2">
        <f>[22]Feb!$B$16</f>
        <v>0</v>
      </c>
      <c r="E12" s="2">
        <f>[23]Feb!$B$16</f>
        <v>0</v>
      </c>
      <c r="F12" s="2">
        <f>[24]Feb!$B$16</f>
        <v>0</v>
      </c>
      <c r="G12" s="2">
        <f>[25]Feb!$B$16</f>
        <v>0</v>
      </c>
      <c r="H12" s="2">
        <f>[26]Feb!$B$16</f>
        <v>0</v>
      </c>
      <c r="I12" s="2">
        <f>[27]Feb!$B$16</f>
        <v>0</v>
      </c>
      <c r="J12" s="2">
        <f>[28]Feb!$B$16</f>
        <v>0</v>
      </c>
      <c r="K12" s="2">
        <f>[29]Feb!$B$16</f>
        <v>0</v>
      </c>
      <c r="L12" s="2">
        <f>[30]Feb!$B$16</f>
        <v>0</v>
      </c>
      <c r="M12" s="2">
        <f>[31]Feb!$B$16</f>
        <v>0</v>
      </c>
      <c r="N12" s="2">
        <f>[32]Feb!$B$16</f>
        <v>0</v>
      </c>
      <c r="O12" s="2">
        <f>[33]Feb!$B$16</f>
        <v>0</v>
      </c>
      <c r="P12" s="2">
        <f>[34]Feb!$B$16</f>
        <v>0</v>
      </c>
      <c r="Q12" s="2">
        <f>[35]Feb!$B$16</f>
        <v>0</v>
      </c>
      <c r="R12" s="2">
        <f>[36]Feb!$B$16</f>
        <v>0</v>
      </c>
      <c r="S12" s="1">
        <f>[37]Feb!$B$16</f>
        <v>0</v>
      </c>
      <c r="T12" s="2">
        <f>[38]Feb!$B$16</f>
        <v>0</v>
      </c>
      <c r="U12" s="2">
        <f>[39]Feb!$B$16</f>
        <v>0</v>
      </c>
      <c r="V12" s="2">
        <f>[40]Feb!$B$16</f>
        <v>0</v>
      </c>
      <c r="W12" s="2">
        <f>[41]Feb!$B$16</f>
        <v>0</v>
      </c>
      <c r="X12" s="2">
        <f>[42]Feb!$B$16</f>
        <v>0</v>
      </c>
      <c r="Y12" s="2">
        <f>[43]Feb!$B$16</f>
        <v>0</v>
      </c>
      <c r="Z12" s="2">
        <f>[44]Feb!$B$16</f>
        <v>0</v>
      </c>
      <c r="AA12" s="2">
        <f>[45]Feb!$B$16</f>
        <v>0</v>
      </c>
      <c r="AB12" s="2">
        <f>[46]Feb!$B$16</f>
        <v>0</v>
      </c>
      <c r="AC12" s="2">
        <f>[47]Feb!$B$16</f>
        <v>0</v>
      </c>
      <c r="AD12" s="2">
        <f>[48]Feb!$B$16</f>
        <v>0</v>
      </c>
      <c r="AE12" s="2">
        <f>[49]Feb!$B$16</f>
        <v>0</v>
      </c>
      <c r="AF12" s="2">
        <f>[50]Feb!$B$16</f>
        <v>0</v>
      </c>
      <c r="AG12" s="2">
        <f>[51]Feb!$B$16</f>
        <v>0</v>
      </c>
      <c r="AH12" s="2">
        <f>[52]Feb!$B$16</f>
        <v>0</v>
      </c>
      <c r="AI12" s="2">
        <f>[53]Feb!$B$16</f>
        <v>0</v>
      </c>
      <c r="AJ12" s="2">
        <f>[54]Feb!$B$16</f>
        <v>0</v>
      </c>
      <c r="AK12" s="2">
        <f>[55]Feb!$B$16</f>
        <v>0</v>
      </c>
      <c r="AL12" s="2">
        <f>[56]Feb!$B$16</f>
        <v>0</v>
      </c>
      <c r="AM12" s="2">
        <f>[57]Feb!$B$16</f>
        <v>0</v>
      </c>
      <c r="AN12" s="2">
        <f>[58]Feb!$B$16</f>
        <v>0</v>
      </c>
      <c r="AO12" s="2">
        <f>[59]Feb!$B$16</f>
        <v>0</v>
      </c>
      <c r="AP12" s="2">
        <f>[60]Feb!$B$16</f>
        <v>0</v>
      </c>
      <c r="AQ12" s="2">
        <f>[61]Feb!$B$16</f>
        <v>0</v>
      </c>
      <c r="AR12" s="2">
        <f>[62]Feb!$B$16</f>
        <v>0</v>
      </c>
      <c r="AS12" s="2">
        <f>[63]Feb!$B$16</f>
        <v>0</v>
      </c>
      <c r="AT12" s="2">
        <f>[64]Feb!$B$16</f>
        <v>0</v>
      </c>
      <c r="AU12" s="2">
        <f>[65]Feb!$B$16</f>
        <v>0</v>
      </c>
      <c r="AV12" s="2">
        <f>[66]Feb!$B$16</f>
        <v>0</v>
      </c>
      <c r="AW12" s="2">
        <f>[67]Feb!$B$16</f>
        <v>0</v>
      </c>
      <c r="AX12" s="2">
        <f>[68]Feb!$B$16</f>
        <v>0</v>
      </c>
      <c r="AY12" s="2">
        <f>[69]Feb!$B$16</f>
        <v>0</v>
      </c>
      <c r="AZ12" s="2">
        <f>[70]Feb!$B$16</f>
        <v>0</v>
      </c>
      <c r="BA12" s="2">
        <f>[71]Feb!$B$16</f>
        <v>0</v>
      </c>
      <c r="BB12" s="2">
        <f>[72]Feb!$B$16</f>
        <v>0</v>
      </c>
      <c r="BC12" s="2">
        <f>[73]Feb!$B$16</f>
        <v>0</v>
      </c>
      <c r="BD12" s="2">
        <f>[74]Feb!$B$16</f>
        <v>0</v>
      </c>
      <c r="BE12" s="2">
        <f>[75]Feb!$B$16</f>
        <v>0</v>
      </c>
      <c r="BF12" s="2">
        <f>[76]Feb!$B$16</f>
        <v>0</v>
      </c>
      <c r="BG12" s="2">
        <f>[77]Feb!$B$16</f>
        <v>0</v>
      </c>
      <c r="BH12" s="2">
        <f>[78]Feb!$B$16</f>
        <v>0</v>
      </c>
      <c r="BI12" s="2">
        <f>[79]Feb!$B$16</f>
        <v>0</v>
      </c>
      <c r="BJ12" s="2">
        <f>[80]Feb!$B$16</f>
        <v>0</v>
      </c>
      <c r="BK12" s="2">
        <f>[81]Feb!$B$16</f>
        <v>0</v>
      </c>
      <c r="BL12" s="2">
        <f>[82]Feb!$B$16</f>
        <v>0</v>
      </c>
      <c r="BM12" s="2">
        <f>[83]Feb!$B$16</f>
        <v>0</v>
      </c>
      <c r="BN12" s="2">
        <f>[84]Feb!$B$16</f>
        <v>0</v>
      </c>
      <c r="BO12" s="2">
        <f>[85]Feb!$B$16</f>
        <v>0</v>
      </c>
      <c r="BP12" s="2">
        <f>[86]Feb!$B$16</f>
        <v>0</v>
      </c>
      <c r="BQ12" s="2">
        <f>[87]Feb!$B$16</f>
        <v>0</v>
      </c>
      <c r="BR12" s="2">
        <f>[88]Feb!$B$16</f>
        <v>0</v>
      </c>
      <c r="BS12" s="2">
        <f>[89]Feb!$B$16</f>
        <v>0</v>
      </c>
      <c r="BT12" s="2">
        <f>[90]Feb!$B$16</f>
        <v>0</v>
      </c>
      <c r="BU12" s="2">
        <f>[91]Feb!$B$16</f>
        <v>0</v>
      </c>
      <c r="BV12" s="2">
        <f>[92]Feb!$B$16</f>
        <v>0</v>
      </c>
      <c r="BW12" s="2">
        <f>[93]Feb!$B$16</f>
        <v>0</v>
      </c>
      <c r="BX12" s="2">
        <f>[94]Feb!$B$16</f>
        <v>0</v>
      </c>
      <c r="BY12" s="2">
        <f>[95]Feb!$B$16</f>
        <v>0</v>
      </c>
      <c r="BZ12" s="2">
        <f>[96]Feb!$B$16</f>
        <v>0</v>
      </c>
      <c r="CA12" s="2">
        <f>[97]Feb!$B$16</f>
        <v>0</v>
      </c>
      <c r="CB12" s="2">
        <f>[98]Feb!$B$16</f>
        <v>0</v>
      </c>
      <c r="CC12" s="2">
        <f>[99]Feb!$B$16</f>
        <v>0</v>
      </c>
      <c r="CD12" s="2">
        <f>[100]Feb!$B$16</f>
        <v>0</v>
      </c>
      <c r="CE12" s="2">
        <f>[101]Feb!$B$16</f>
        <v>0</v>
      </c>
      <c r="CF12" s="2">
        <f>[102]Feb!$B$16</f>
        <v>0</v>
      </c>
      <c r="CG12" s="2">
        <f>[103]Feb!$B$16</f>
        <v>0</v>
      </c>
      <c r="CH12" s="2">
        <f>[104]Feb!$B$16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N13" si="13">SUM(G11:G12)</f>
        <v>0</v>
      </c>
      <c r="H13" s="1">
        <f t="shared" si="13"/>
        <v>0</v>
      </c>
      <c r="I13" s="1">
        <f t="shared" si="13"/>
        <v>0</v>
      </c>
      <c r="J13" s="1">
        <f t="shared" si="13"/>
        <v>0</v>
      </c>
      <c r="K13" s="1">
        <f t="shared" si="13"/>
        <v>0</v>
      </c>
      <c r="L13" s="1">
        <f t="shared" si="13"/>
        <v>0</v>
      </c>
      <c r="M13" s="1">
        <f t="shared" si="13"/>
        <v>0</v>
      </c>
      <c r="N13" s="1">
        <f t="shared" si="13"/>
        <v>0</v>
      </c>
      <c r="O13" s="1">
        <f t="shared" ref="O13:Q13" si="14">SUM(O11:O12)</f>
        <v>0</v>
      </c>
      <c r="P13" s="1">
        <f t="shared" ref="P13" si="15">SUM(P11:P12)</f>
        <v>0</v>
      </c>
      <c r="Q13" s="1">
        <f t="shared" si="14"/>
        <v>0</v>
      </c>
      <c r="R13" s="1">
        <f>SUM(R11:R12)</f>
        <v>0</v>
      </c>
      <c r="S13" s="1">
        <f>SUM(S11:S12)</f>
        <v>0</v>
      </c>
      <c r="T13" s="1">
        <f>SUM(T11:T12)</f>
        <v>0</v>
      </c>
      <c r="U13" s="1">
        <f t="shared" ref="U13" si="16">SUM(U11:U12)</f>
        <v>0</v>
      </c>
      <c r="V13" s="1">
        <f t="shared" ref="V13:AC13" si="17">SUM(V11:V12)</f>
        <v>0</v>
      </c>
      <c r="W13" s="1">
        <f t="shared" si="17"/>
        <v>0</v>
      </c>
      <c r="X13" s="1">
        <f t="shared" si="17"/>
        <v>0</v>
      </c>
      <c r="Y13" s="1">
        <f t="shared" si="17"/>
        <v>0</v>
      </c>
      <c r="Z13" s="1">
        <f t="shared" ref="Z13" si="18">SUM(Z11:Z12)</f>
        <v>0</v>
      </c>
      <c r="AA13" s="1">
        <f t="shared" si="17"/>
        <v>0</v>
      </c>
      <c r="AB13" s="1">
        <f t="shared" si="17"/>
        <v>0</v>
      </c>
      <c r="AC13" s="1">
        <f t="shared" si="17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9">SUM(AG11:AG12)</f>
        <v>0</v>
      </c>
      <c r="AH13" s="1">
        <f t="shared" si="19"/>
        <v>0</v>
      </c>
      <c r="AI13" s="1">
        <f t="shared" si="19"/>
        <v>0</v>
      </c>
      <c r="AJ13" s="1">
        <f t="shared" ref="AJ13:AT13" si="20">SUM(AJ11:AJ12)</f>
        <v>0</v>
      </c>
      <c r="AK13" s="1">
        <f t="shared" si="20"/>
        <v>0</v>
      </c>
      <c r="AL13" s="1">
        <f t="shared" si="20"/>
        <v>0</v>
      </c>
      <c r="AM13" s="1">
        <f t="shared" si="20"/>
        <v>0</v>
      </c>
      <c r="AN13" s="1">
        <f t="shared" ref="AN13:AO13" si="21">SUM(AN11:AN12)</f>
        <v>0</v>
      </c>
      <c r="AO13" s="1">
        <f t="shared" si="21"/>
        <v>0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0</v>
      </c>
      <c r="AT13" s="1">
        <f t="shared" si="20"/>
        <v>0</v>
      </c>
      <c r="AU13" s="1">
        <f t="shared" ref="AU13:BA13" si="22">SUM(AU11:AU12)</f>
        <v>0</v>
      </c>
      <c r="AV13" s="1">
        <f t="shared" si="22"/>
        <v>0</v>
      </c>
      <c r="AW13" s="1">
        <f t="shared" si="22"/>
        <v>0</v>
      </c>
      <c r="AX13" s="1">
        <f t="shared" si="22"/>
        <v>0</v>
      </c>
      <c r="AY13" s="1">
        <f t="shared" si="22"/>
        <v>0</v>
      </c>
      <c r="AZ13" s="1">
        <f t="shared" si="22"/>
        <v>0</v>
      </c>
      <c r="BA13" s="1">
        <f t="shared" si="22"/>
        <v>0</v>
      </c>
      <c r="BB13" s="1">
        <f t="shared" ref="BB13:BD13" si="23">SUM(BB11:BB12)</f>
        <v>0</v>
      </c>
      <c r="BC13" s="1">
        <f t="shared" ref="BC13" si="24">SUM(BC11:BC12)</f>
        <v>0</v>
      </c>
      <c r="BD13" s="1">
        <f t="shared" si="23"/>
        <v>0</v>
      </c>
      <c r="BE13" s="1">
        <f t="shared" ref="BE13:BF13" si="25">SUM(BE11:BE12)</f>
        <v>0</v>
      </c>
      <c r="BF13" s="1">
        <f t="shared" si="25"/>
        <v>0</v>
      </c>
      <c r="BG13" s="1">
        <f t="shared" ref="BG13" si="26">SUM(BG11:BG12)</f>
        <v>0</v>
      </c>
      <c r="BH13" s="1">
        <f t="shared" ref="BH13:BM13" si="27">SUM(BH11:BH12)</f>
        <v>0</v>
      </c>
      <c r="BI13" s="1">
        <f t="shared" si="27"/>
        <v>0</v>
      </c>
      <c r="BJ13" s="1">
        <f t="shared" si="27"/>
        <v>0</v>
      </c>
      <c r="BK13" s="1">
        <f t="shared" si="27"/>
        <v>0</v>
      </c>
      <c r="BL13" s="1">
        <f t="shared" si="27"/>
        <v>0</v>
      </c>
      <c r="BM13" s="1">
        <f t="shared" si="27"/>
        <v>0</v>
      </c>
      <c r="BN13" s="1">
        <f t="shared" ref="BN13:CC13" si="28">SUM(BN11:BN12)</f>
        <v>0</v>
      </c>
      <c r="BO13" s="1">
        <f t="shared" si="28"/>
        <v>0</v>
      </c>
      <c r="BP13" s="1">
        <f t="shared" si="28"/>
        <v>0</v>
      </c>
      <c r="BQ13" s="1">
        <f>SUM(BQ11:BQ12)</f>
        <v>0</v>
      </c>
      <c r="BR13" s="1">
        <f t="shared" si="28"/>
        <v>0</v>
      </c>
      <c r="BS13" s="1">
        <f t="shared" si="28"/>
        <v>0</v>
      </c>
      <c r="BT13" s="1">
        <f t="shared" si="28"/>
        <v>0</v>
      </c>
      <c r="BU13" s="1">
        <f t="shared" ref="BU13" si="29">SUM(BU11:BU12)</f>
        <v>0</v>
      </c>
      <c r="BV13" s="1">
        <f t="shared" si="28"/>
        <v>0</v>
      </c>
      <c r="BW13" s="1">
        <f t="shared" si="28"/>
        <v>0</v>
      </c>
      <c r="BX13" s="1">
        <f t="shared" si="28"/>
        <v>0</v>
      </c>
      <c r="BY13" s="1">
        <f t="shared" si="28"/>
        <v>0</v>
      </c>
      <c r="BZ13" s="1">
        <f t="shared" si="28"/>
        <v>0</v>
      </c>
      <c r="CA13" s="1">
        <f t="shared" si="28"/>
        <v>0</v>
      </c>
      <c r="CB13" s="1">
        <f t="shared" si="28"/>
        <v>0</v>
      </c>
      <c r="CC13" s="1">
        <f t="shared" si="2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>SUM(C9,C13)</f>
        <v>0</v>
      </c>
      <c r="D14" s="1">
        <f>SUM(D9,D13)</f>
        <v>0</v>
      </c>
      <c r="E14" s="1">
        <f>SUM(E9,E13)</f>
        <v>0</v>
      </c>
      <c r="F14" s="1">
        <f t="shared" ref="F14:BE14" si="30">SUM(F9,F13)</f>
        <v>0</v>
      </c>
      <c r="G14" s="1">
        <f t="shared" ref="G14:N14" si="31">SUM(G9,G13)</f>
        <v>0</v>
      </c>
      <c r="H14" s="1">
        <f t="shared" si="31"/>
        <v>0</v>
      </c>
      <c r="I14" s="1">
        <f t="shared" si="31"/>
        <v>0</v>
      </c>
      <c r="J14" s="1">
        <f t="shared" si="31"/>
        <v>0</v>
      </c>
      <c r="K14" s="1">
        <f t="shared" si="31"/>
        <v>0</v>
      </c>
      <c r="L14" s="1">
        <f t="shared" si="31"/>
        <v>0</v>
      </c>
      <c r="M14" s="1">
        <f t="shared" si="31"/>
        <v>0</v>
      </c>
      <c r="N14" s="1">
        <f t="shared" si="31"/>
        <v>0</v>
      </c>
      <c r="O14" s="1">
        <f t="shared" ref="O14:Q14" si="32">SUM(O9,O13)</f>
        <v>0</v>
      </c>
      <c r="P14" s="1">
        <f t="shared" ref="P14" si="33">SUM(P9,P13)</f>
        <v>0</v>
      </c>
      <c r="Q14" s="1">
        <f t="shared" si="32"/>
        <v>0</v>
      </c>
      <c r="R14" s="1">
        <f t="shared" si="30"/>
        <v>0</v>
      </c>
      <c r="S14" s="1">
        <f>SUM(S9,S13)</f>
        <v>0</v>
      </c>
      <c r="T14" s="1">
        <f t="shared" ref="T14:X14" si="34">SUM(T9,T13)</f>
        <v>0</v>
      </c>
      <c r="U14" s="1">
        <f t="shared" si="34"/>
        <v>0</v>
      </c>
      <c r="V14" s="1">
        <f t="shared" si="34"/>
        <v>0</v>
      </c>
      <c r="W14" s="1">
        <f t="shared" si="34"/>
        <v>0</v>
      </c>
      <c r="X14" s="1">
        <f t="shared" si="34"/>
        <v>0</v>
      </c>
      <c r="Y14" s="1">
        <f t="shared" si="30"/>
        <v>0</v>
      </c>
      <c r="Z14" s="1">
        <f t="shared" ref="Z14" si="35">SUM(Z9,Z13)</f>
        <v>0</v>
      </c>
      <c r="AA14" s="1">
        <f t="shared" ref="AA14:AF14" si="36">SUM(AA9,AA13)</f>
        <v>0</v>
      </c>
      <c r="AB14" s="1">
        <f t="shared" si="36"/>
        <v>0</v>
      </c>
      <c r="AC14" s="1">
        <f t="shared" si="36"/>
        <v>0</v>
      </c>
      <c r="AD14" s="1">
        <f t="shared" si="36"/>
        <v>0</v>
      </c>
      <c r="AE14" s="1">
        <f t="shared" si="36"/>
        <v>0</v>
      </c>
      <c r="AF14" s="1">
        <f t="shared" si="36"/>
        <v>0</v>
      </c>
      <c r="AG14" s="1">
        <f t="shared" ref="AG14:AI14" si="37">SUM(AG9,AG13)</f>
        <v>0</v>
      </c>
      <c r="AH14" s="1">
        <f t="shared" si="37"/>
        <v>0</v>
      </c>
      <c r="AI14" s="1">
        <f t="shared" si="37"/>
        <v>0</v>
      </c>
      <c r="AJ14" s="1">
        <f t="shared" ref="AJ14:AT14" si="38">SUM(AJ9,AJ13)</f>
        <v>0</v>
      </c>
      <c r="AK14" s="1">
        <f t="shared" si="38"/>
        <v>0</v>
      </c>
      <c r="AL14" s="1">
        <f t="shared" si="38"/>
        <v>0</v>
      </c>
      <c r="AM14" s="1">
        <f t="shared" si="38"/>
        <v>0</v>
      </c>
      <c r="AN14" s="1">
        <f t="shared" ref="AN14:AO14" si="39">SUM(AN9,AN13)</f>
        <v>0</v>
      </c>
      <c r="AO14" s="1">
        <f t="shared" si="39"/>
        <v>0</v>
      </c>
      <c r="AP14" s="1">
        <f t="shared" si="38"/>
        <v>0</v>
      </c>
      <c r="AQ14" s="1">
        <f t="shared" si="38"/>
        <v>0</v>
      </c>
      <c r="AR14" s="1">
        <f t="shared" si="38"/>
        <v>0</v>
      </c>
      <c r="AS14" s="1">
        <f t="shared" si="38"/>
        <v>0</v>
      </c>
      <c r="AT14" s="1">
        <f t="shared" si="38"/>
        <v>0</v>
      </c>
      <c r="AU14" s="1">
        <f t="shared" ref="AU14:BA14" si="40">SUM(AU9,AU13)</f>
        <v>0</v>
      </c>
      <c r="AV14" s="1">
        <f t="shared" si="40"/>
        <v>0</v>
      </c>
      <c r="AW14" s="1">
        <f t="shared" si="40"/>
        <v>0</v>
      </c>
      <c r="AX14" s="1">
        <f t="shared" si="40"/>
        <v>0</v>
      </c>
      <c r="AY14" s="1">
        <f t="shared" si="40"/>
        <v>0</v>
      </c>
      <c r="AZ14" s="1">
        <f t="shared" si="40"/>
        <v>0</v>
      </c>
      <c r="BA14" s="1">
        <f t="shared" si="40"/>
        <v>0</v>
      </c>
      <c r="BB14" s="1">
        <f t="shared" ref="BB14:BD14" si="41">SUM(BB9,BB13)</f>
        <v>0</v>
      </c>
      <c r="BC14" s="1">
        <f t="shared" ref="BC14" si="42">SUM(BC9,BC13)</f>
        <v>0</v>
      </c>
      <c r="BD14" s="1">
        <f t="shared" si="41"/>
        <v>0</v>
      </c>
      <c r="BE14" s="1">
        <f t="shared" si="30"/>
        <v>0</v>
      </c>
      <c r="BF14" s="1">
        <f t="shared" ref="BF14:BG14" si="43">SUM(BF9,BF13)</f>
        <v>0</v>
      </c>
      <c r="BG14" s="1">
        <f t="shared" si="43"/>
        <v>0</v>
      </c>
      <c r="BH14" s="1">
        <f t="shared" ref="BH14:BM14" si="44">SUM(BH9,BH13)</f>
        <v>0</v>
      </c>
      <c r="BI14" s="1">
        <f t="shared" si="44"/>
        <v>0</v>
      </c>
      <c r="BJ14" s="1">
        <f t="shared" si="44"/>
        <v>0</v>
      </c>
      <c r="BK14" s="1">
        <f t="shared" si="44"/>
        <v>0</v>
      </c>
      <c r="BL14" s="1">
        <f t="shared" si="44"/>
        <v>0</v>
      </c>
      <c r="BM14" s="1">
        <f t="shared" si="44"/>
        <v>0</v>
      </c>
      <c r="BN14" s="1">
        <f t="shared" ref="BN14:CC14" si="45">SUM(BN9,BN13)</f>
        <v>0</v>
      </c>
      <c r="BO14" s="1">
        <f t="shared" si="45"/>
        <v>0</v>
      </c>
      <c r="BP14" s="1">
        <f t="shared" si="45"/>
        <v>0</v>
      </c>
      <c r="BQ14" s="1">
        <f>SUM(BQ9,BQ13)</f>
        <v>0</v>
      </c>
      <c r="BR14" s="1">
        <f t="shared" si="45"/>
        <v>0</v>
      </c>
      <c r="BS14" s="1">
        <f t="shared" si="45"/>
        <v>0</v>
      </c>
      <c r="BT14" s="1">
        <f t="shared" si="45"/>
        <v>0</v>
      </c>
      <c r="BU14" s="1">
        <f t="shared" ref="BU14" si="46">SUM(BU9,BU13)</f>
        <v>0</v>
      </c>
      <c r="BV14" s="1">
        <f t="shared" si="45"/>
        <v>0</v>
      </c>
      <c r="BW14" s="1">
        <f t="shared" si="45"/>
        <v>0</v>
      </c>
      <c r="BX14" s="1">
        <f t="shared" si="45"/>
        <v>0</v>
      </c>
      <c r="BY14" s="1">
        <f t="shared" si="45"/>
        <v>0</v>
      </c>
      <c r="BZ14" s="1">
        <f t="shared" si="45"/>
        <v>0</v>
      </c>
      <c r="CA14" s="1">
        <f t="shared" si="45"/>
        <v>0</v>
      </c>
      <c r="CB14" s="1">
        <f t="shared" si="45"/>
        <v>0</v>
      </c>
      <c r="CC14" s="1">
        <f t="shared" si="45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2">
        <f>[1]Feb!$B$21</f>
        <v>0</v>
      </c>
      <c r="D18" s="2"/>
      <c r="E18" s="1">
        <f>[2]Feb!$B$27</f>
        <v>0</v>
      </c>
      <c r="F18" s="1">
        <f>[3]Feb!$B$19</f>
        <v>0</v>
      </c>
      <c r="G18" s="1">
        <f>[1]Feb!$B$24</f>
        <v>0</v>
      </c>
      <c r="H18" s="1"/>
      <c r="I18" s="1">
        <f>[4]Feb!$B$15</f>
        <v>0</v>
      </c>
      <c r="J18" s="1">
        <f>[2]Feb!$B$29</f>
        <v>0</v>
      </c>
      <c r="K18" s="1">
        <f>[5]Feb!$B$25</f>
        <v>0</v>
      </c>
      <c r="L18" s="1">
        <f>[3]Feb!$B$27</f>
        <v>0</v>
      </c>
      <c r="M18" s="2">
        <f>[5]Feb!$B$19</f>
        <v>0</v>
      </c>
      <c r="N18" s="1">
        <f>[3]Feb!$B$22</f>
        <v>0</v>
      </c>
      <c r="O18" s="2">
        <f>[1]Feb!$B$18</f>
        <v>0</v>
      </c>
      <c r="P18" s="2"/>
      <c r="Q18" s="2">
        <f>[3]Feb!$B$23</f>
        <v>0</v>
      </c>
      <c r="R18" s="2">
        <f>[6]Feb!$B$16</f>
        <v>0</v>
      </c>
      <c r="S18" s="1">
        <f>[3]Feb!$B$20</f>
        <v>0</v>
      </c>
      <c r="T18" s="2">
        <f>[5]Feb!$B$20</f>
        <v>0</v>
      </c>
      <c r="U18" s="2"/>
      <c r="V18" s="2">
        <f>[1]Feb!$B$20</f>
        <v>0</v>
      </c>
      <c r="W18" s="2">
        <f>[5]Feb!$B$21</f>
        <v>0</v>
      </c>
      <c r="X18" s="2">
        <f>[6]Feb!$B$17</f>
        <v>0</v>
      </c>
      <c r="Y18" s="2">
        <f>[2]Feb!$B$27</f>
        <v>0</v>
      </c>
      <c r="Z18" s="2">
        <f>[2]Feb!$B$30</f>
        <v>0</v>
      </c>
      <c r="AA18" s="2">
        <f>[5]Feb!$B$22</f>
        <v>0</v>
      </c>
      <c r="AB18" s="2">
        <f>[4]Feb!$B$16</f>
        <v>0</v>
      </c>
      <c r="AC18" s="2">
        <f>[5]Feb!$B$23</f>
        <v>0</v>
      </c>
      <c r="AD18" s="2">
        <f>[5]Feb!$B$26</f>
        <v>0</v>
      </c>
      <c r="AE18" s="2">
        <f>[5]Feb!$B$24</f>
        <v>0</v>
      </c>
      <c r="AF18" s="2">
        <f>[2]Feb!$B$32</f>
        <v>0</v>
      </c>
      <c r="AG18" s="2">
        <f>[2]Feb!$B$35</f>
        <v>0</v>
      </c>
      <c r="AH18" s="2">
        <f>[2]Feb!$B$33</f>
        <v>0</v>
      </c>
      <c r="AI18" s="2">
        <f>[2]Feb!$B$36</f>
        <v>0</v>
      </c>
      <c r="AJ18" s="2">
        <f>[2]Feb!$B$34</f>
        <v>0</v>
      </c>
      <c r="AK18" s="2">
        <f>[2]Feb!$B$28</f>
        <v>0</v>
      </c>
      <c r="AL18" s="2">
        <f>[6]Feb!$B$19</f>
        <v>0</v>
      </c>
      <c r="AM18" s="2">
        <f>[5]Feb!$B$18</f>
        <v>0</v>
      </c>
      <c r="AN18" s="2"/>
      <c r="AO18" s="2"/>
      <c r="AP18" s="2"/>
      <c r="AQ18" s="2">
        <f>[3]Feb!$B$24</f>
        <v>0</v>
      </c>
      <c r="AR18" s="2">
        <f>[4]Feb!$B$17</f>
        <v>0</v>
      </c>
      <c r="AS18" s="2">
        <f>[3]Feb!$B$26</f>
        <v>0</v>
      </c>
      <c r="AT18" s="2">
        <f>[8]Feb!$B$20</f>
        <v>0</v>
      </c>
      <c r="AU18" s="2">
        <f>[1]Feb!$B$27</f>
        <v>0</v>
      </c>
      <c r="AV18" s="2">
        <f>[2]Feb!$B$31</f>
        <v>0</v>
      </c>
      <c r="AW18" s="2">
        <f>[1]Feb!$B$23</f>
        <v>0</v>
      </c>
      <c r="AX18" s="2">
        <f>[2]Feb!$B$38</f>
        <v>0</v>
      </c>
      <c r="AY18" s="2">
        <f>[2]Feb!$B$37</f>
        <v>0</v>
      </c>
      <c r="AZ18" s="2">
        <f>[2]Feb!$B$42</f>
        <v>0</v>
      </c>
      <c r="BA18" s="2">
        <f>[3]Feb!$B$18</f>
        <v>0</v>
      </c>
      <c r="BB18" s="2">
        <f>[3]Feb!$B$25</f>
        <v>0</v>
      </c>
      <c r="BC18" s="2"/>
      <c r="BD18" s="2">
        <f>[2]Feb!$B$39</f>
        <v>0</v>
      </c>
      <c r="BE18" s="2">
        <f>[2]Feb!$B$40</f>
        <v>0</v>
      </c>
      <c r="BF18" s="2">
        <f>[2]Feb!$B$41</f>
        <v>0</v>
      </c>
      <c r="BG18" s="2"/>
      <c r="BH18" s="2"/>
      <c r="BI18" s="2">
        <f>[3]Feb!$B$21</f>
        <v>0</v>
      </c>
      <c r="BJ18" s="2"/>
      <c r="BK18" s="2"/>
      <c r="BL18" s="2">
        <f>[6]Feb!$B$15</f>
        <v>0</v>
      </c>
      <c r="BM18" s="2"/>
      <c r="BN18" s="2">
        <f>[6]Feb!$B$20</f>
        <v>0</v>
      </c>
      <c r="BO18" s="2">
        <f>[6]Feb!$B$18</f>
        <v>0</v>
      </c>
      <c r="BP18" s="2">
        <f>[1]Feb!$B$25</f>
        <v>0</v>
      </c>
      <c r="BQ18" s="2">
        <f>[1]Feb!$B$22</f>
        <v>0</v>
      </c>
      <c r="BR18" s="2">
        <f>[4]Feb!$B$18</f>
        <v>0</v>
      </c>
      <c r="BS18" s="2">
        <f>[6]Feb!$B$21</f>
        <v>0</v>
      </c>
      <c r="BT18" s="2">
        <f>[1]Feb!$B$26</f>
        <v>0</v>
      </c>
      <c r="BU18" s="2"/>
      <c r="BV18" s="1">
        <f>[1]Feb!$B$19</f>
        <v>0</v>
      </c>
      <c r="BW18" s="2">
        <f>[8]Feb!$B$15</f>
        <v>0</v>
      </c>
      <c r="BX18" s="2">
        <f>[8]Feb!$B$16</f>
        <v>0</v>
      </c>
      <c r="BY18" s="2">
        <f>[8]Feb!$B$17</f>
        <v>0</v>
      </c>
      <c r="BZ18" s="2">
        <f>[8]Feb!$B$18</f>
        <v>0</v>
      </c>
      <c r="CA18" s="2">
        <f>[8]Feb!$B$19</f>
        <v>0</v>
      </c>
      <c r="CB18" s="2">
        <f>[8]Feb!$B$21</f>
        <v>0</v>
      </c>
      <c r="CC18" s="2"/>
      <c r="CD18" s="2">
        <f>[5]Feb!$B$27</f>
        <v>0</v>
      </c>
      <c r="CE18" s="2"/>
      <c r="CF18" s="2">
        <f>[4]Feb!$B$14</f>
        <v>0</v>
      </c>
      <c r="CG18" s="2">
        <f>[2]Feb!$B$43</f>
        <v>0</v>
      </c>
      <c r="CH18" s="2">
        <f>[4]Feb!$B$19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2">
        <f>[1]Feb!$B$9</f>
        <v>0</v>
      </c>
      <c r="D19" s="2">
        <f>[9]Feb!$B$5</f>
        <v>0</v>
      </c>
      <c r="E19" s="2">
        <f>[2]Feb!$B$7</f>
        <v>0</v>
      </c>
      <c r="F19" s="2">
        <f>[3]Feb!$B$7</f>
        <v>0</v>
      </c>
      <c r="G19" s="1">
        <f>[1]Feb!$B$12</f>
        <v>0</v>
      </c>
      <c r="H19" s="1">
        <f>[10]Feb!$B$6</f>
        <v>0</v>
      </c>
      <c r="I19" s="1">
        <f>[4]Feb!$B$7</f>
        <v>0</v>
      </c>
      <c r="J19" s="1">
        <f>[2]Feb!$B$9</f>
        <v>0</v>
      </c>
      <c r="K19" s="1">
        <f>[5]Feb!$B$13</f>
        <v>0</v>
      </c>
      <c r="L19" s="1">
        <f>[3]Feb!$B$15</f>
        <v>0</v>
      </c>
      <c r="M19" s="2">
        <f>[5]Feb!$B$7</f>
        <v>0</v>
      </c>
      <c r="N19" s="2">
        <f>[3]Feb!$B$10</f>
        <v>0</v>
      </c>
      <c r="O19" s="2">
        <f>[1]Feb!$B$6</f>
        <v>0</v>
      </c>
      <c r="P19" s="2">
        <f>[11]Feb!$B$5</f>
        <v>0</v>
      </c>
      <c r="Q19" s="2">
        <f>[3]Feb!$B$11</f>
        <v>0</v>
      </c>
      <c r="R19" s="2">
        <f>[6]Feb!$B$7</f>
        <v>0</v>
      </c>
      <c r="S19" s="1">
        <f>[3]Feb!$B$8</f>
        <v>0</v>
      </c>
      <c r="T19" s="2">
        <f>[5]Feb!$B$8</f>
        <v>0</v>
      </c>
      <c r="U19" s="2">
        <f>[12]Feb!$B$7</f>
        <v>0</v>
      </c>
      <c r="V19" s="2">
        <f>[1]Feb!$B$8</f>
        <v>0</v>
      </c>
      <c r="W19" s="2">
        <f>[5]Feb!$B$9</f>
        <v>0</v>
      </c>
      <c r="X19" s="2">
        <f>[6]Feb!$B$8</f>
        <v>0</v>
      </c>
      <c r="Y19" s="2">
        <f>[2]Feb!$B$7</f>
        <v>0</v>
      </c>
      <c r="Z19" s="2">
        <f>[2]Feb!$B$10</f>
        <v>0</v>
      </c>
      <c r="AA19" s="2">
        <f>[5]Feb!$B$10</f>
        <v>0</v>
      </c>
      <c r="AB19" s="2">
        <f>[4]Feb!$B$8</f>
        <v>0</v>
      </c>
      <c r="AC19" s="2">
        <f>[5]Feb!$B$11</f>
        <v>0</v>
      </c>
      <c r="AD19" s="2">
        <f>[5]Feb!$B$14</f>
        <v>0</v>
      </c>
      <c r="AE19" s="2">
        <f>[5]Feb!$B$12</f>
        <v>0</v>
      </c>
      <c r="AF19" s="2">
        <f>[2]Feb!$B$12</f>
        <v>0</v>
      </c>
      <c r="AG19" s="2">
        <f>[2]Feb!$B$15</f>
        <v>0</v>
      </c>
      <c r="AH19" s="2">
        <f>[2]Feb!$B$13</f>
        <v>0</v>
      </c>
      <c r="AI19" s="2">
        <f>[2]Feb!$B$16</f>
        <v>0</v>
      </c>
      <c r="AJ19" s="2">
        <f>[2]Feb!$B$14</f>
        <v>0</v>
      </c>
      <c r="AK19" s="2">
        <f>[2]Feb!$B$8</f>
        <v>0</v>
      </c>
      <c r="AL19" s="2">
        <f>[6]Feb!$B$10</f>
        <v>0</v>
      </c>
      <c r="AM19" s="2">
        <f>[5]Feb!$B$6</f>
        <v>0</v>
      </c>
      <c r="AN19" s="2">
        <f>[12]Feb!$B$8</f>
        <v>0</v>
      </c>
      <c r="AO19" s="2">
        <f>[12]Feb!$B$9</f>
        <v>0</v>
      </c>
      <c r="AP19" s="2">
        <f>[13]Feb!$B$5</f>
        <v>0</v>
      </c>
      <c r="AQ19" s="2">
        <f>[3]Feb!$B$12</f>
        <v>0</v>
      </c>
      <c r="AR19" s="2">
        <f>[4]Feb!$B$9</f>
        <v>0</v>
      </c>
      <c r="AS19" s="2">
        <f>[3]Feb!$B$14</f>
        <v>0</v>
      </c>
      <c r="AT19" s="2">
        <f>[8]Feb!$B$11</f>
        <v>0</v>
      </c>
      <c r="AU19" s="2">
        <f>[1]Feb!$B$15</f>
        <v>0</v>
      </c>
      <c r="AV19" s="2">
        <f>[2]Feb!$B$11</f>
        <v>0</v>
      </c>
      <c r="AW19" s="2">
        <f>[1]Feb!$B$11</f>
        <v>0</v>
      </c>
      <c r="AX19" s="2">
        <f>[2]Feb!$B$18</f>
        <v>0</v>
      </c>
      <c r="AY19" s="2">
        <f>[2]Feb!$B$17</f>
        <v>0</v>
      </c>
      <c r="AZ19" s="2">
        <f>[2]Feb!$B$22</f>
        <v>0</v>
      </c>
      <c r="BA19" s="2">
        <f>[3]Feb!$B$6</f>
        <v>0</v>
      </c>
      <c r="BB19" s="2">
        <f>[3]Feb!$B$13</f>
        <v>0</v>
      </c>
      <c r="BC19" s="2">
        <f>[14]Feb!$B$5</f>
        <v>0</v>
      </c>
      <c r="BD19" s="2">
        <f>[2]Feb!$B$19</f>
        <v>0</v>
      </c>
      <c r="BE19" s="2">
        <f>[2]Feb!$B$20</f>
        <v>0</v>
      </c>
      <c r="BF19" s="2">
        <f>[2]Feb!$B$21</f>
        <v>0</v>
      </c>
      <c r="BG19" s="2">
        <f>[15]Feb!$B$5</f>
        <v>0</v>
      </c>
      <c r="BH19" s="2">
        <f>[16]Feb!$B$5</f>
        <v>0</v>
      </c>
      <c r="BI19" s="2">
        <f>[3]Feb!$B$9</f>
        <v>0</v>
      </c>
      <c r="BJ19" s="2">
        <f>[17]Feb!$B$5</f>
        <v>0</v>
      </c>
      <c r="BK19" s="2">
        <f>[10]Feb!$B$7</f>
        <v>0</v>
      </c>
      <c r="BL19" s="2">
        <f>[6]Feb!$B$6</f>
        <v>0</v>
      </c>
      <c r="BM19" s="2">
        <f>[12]Feb!$B$7</f>
        <v>0</v>
      </c>
      <c r="BN19" s="2">
        <f>[6]Feb!$B$11</f>
        <v>0</v>
      </c>
      <c r="BO19" s="2">
        <f>[6]Feb!$B$9</f>
        <v>0</v>
      </c>
      <c r="BP19" s="2">
        <f>[1]Feb!$B$13</f>
        <v>0</v>
      </c>
      <c r="BQ19" s="2">
        <f>[1]Feb!$B$10</f>
        <v>0</v>
      </c>
      <c r="BR19" s="2">
        <f>[4]Feb!$B$10</f>
        <v>0</v>
      </c>
      <c r="BS19" s="2">
        <f>[6]Feb!$B$12</f>
        <v>0</v>
      </c>
      <c r="BT19" s="2">
        <f>[1]Feb!$B$14</f>
        <v>0</v>
      </c>
      <c r="BU19" s="2">
        <f>[18]Feb!$B$5</f>
        <v>0</v>
      </c>
      <c r="BV19" s="1">
        <f>[1]Feb!$B$7</f>
        <v>0</v>
      </c>
      <c r="BW19" s="2">
        <f>[8]Feb!$B$6</f>
        <v>0</v>
      </c>
      <c r="BX19" s="2">
        <f>[8]Feb!$B$7</f>
        <v>0</v>
      </c>
      <c r="BY19" s="2">
        <f>[8]Feb!$B$8</f>
        <v>0</v>
      </c>
      <c r="BZ19" s="2">
        <f>[8]Feb!$B$9</f>
        <v>0</v>
      </c>
      <c r="CA19" s="2">
        <f>[8]Feb!$B$10</f>
        <v>0</v>
      </c>
      <c r="CB19" s="2">
        <f>[8]Feb!$B$12</f>
        <v>0</v>
      </c>
      <c r="CC19" s="2">
        <f>[19]Feb!$B$5</f>
        <v>0</v>
      </c>
      <c r="CD19" s="2">
        <f>[5]Feb!$B$15</f>
        <v>0</v>
      </c>
      <c r="CE19" s="2">
        <f>[20]Feb!$B$5</f>
        <v>0</v>
      </c>
      <c r="CF19" s="2">
        <f>[4]Feb!$B$6</f>
        <v>0</v>
      </c>
      <c r="CG19" s="2">
        <f>[2]Feb!$B$23</f>
        <v>0</v>
      </c>
      <c r="CH19" s="2">
        <f>[4]Feb!$B$11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[21]Feb!$B$17</f>
        <v>0</v>
      </c>
      <c r="D20" s="2">
        <f>[22]Feb!$B$17</f>
        <v>0</v>
      </c>
      <c r="E20" s="2">
        <f>[23]Feb!$B$17</f>
        <v>0</v>
      </c>
      <c r="F20" s="2">
        <f>[24]Feb!$B$17</f>
        <v>0</v>
      </c>
      <c r="G20" s="1">
        <f>[25]Feb!$B$17</f>
        <v>0</v>
      </c>
      <c r="H20" s="1">
        <f>[26]Feb!$B$17</f>
        <v>0</v>
      </c>
      <c r="I20" s="1">
        <f>[27]Feb!$B$17</f>
        <v>0</v>
      </c>
      <c r="J20" s="1">
        <f>[28]Feb!$B$17</f>
        <v>0</v>
      </c>
      <c r="K20" s="1">
        <f>[29]Feb!$B$17</f>
        <v>0</v>
      </c>
      <c r="L20" s="1">
        <f>[30]Feb!$B$17</f>
        <v>0</v>
      </c>
      <c r="M20" s="2">
        <f>[31]Feb!$B$17</f>
        <v>0</v>
      </c>
      <c r="N20" s="2">
        <f>[32]Feb!$B$17</f>
        <v>0</v>
      </c>
      <c r="O20" s="2">
        <f>[33]Feb!$B$17</f>
        <v>0</v>
      </c>
      <c r="P20" s="2">
        <f>[34]Feb!$B$17</f>
        <v>0</v>
      </c>
      <c r="Q20" s="2">
        <f>[35]Feb!$B$17</f>
        <v>0</v>
      </c>
      <c r="R20" s="2">
        <f>[36]Feb!$B$17</f>
        <v>0</v>
      </c>
      <c r="S20" s="1">
        <f>[37]Feb!$B$17</f>
        <v>0</v>
      </c>
      <c r="T20" s="2">
        <f>[38]Feb!$B$17</f>
        <v>0</v>
      </c>
      <c r="U20" s="2">
        <f>[39]Feb!$B$17</f>
        <v>0</v>
      </c>
      <c r="V20" s="2">
        <f>[40]Feb!$B$17</f>
        <v>0</v>
      </c>
      <c r="W20" s="2">
        <f>[41]Feb!$B$17</f>
        <v>0</v>
      </c>
      <c r="X20" s="2">
        <f>[42]Feb!$B$17</f>
        <v>0</v>
      </c>
      <c r="Y20" s="2">
        <f>[43]Feb!$B$17</f>
        <v>0</v>
      </c>
      <c r="Z20" s="2">
        <f>[44]Feb!$B$17</f>
        <v>0</v>
      </c>
      <c r="AA20" s="2">
        <f>[45]Feb!$B$17</f>
        <v>0</v>
      </c>
      <c r="AB20" s="2">
        <f>[46]Feb!$B$17</f>
        <v>0</v>
      </c>
      <c r="AC20" s="2">
        <f>[47]Feb!$B$17</f>
        <v>0</v>
      </c>
      <c r="AD20" s="2">
        <f>[48]Feb!$B$17</f>
        <v>0</v>
      </c>
      <c r="AE20" s="2">
        <f>[49]Feb!$B$17</f>
        <v>0</v>
      </c>
      <c r="AF20" s="2">
        <f>[50]Feb!$B$17</f>
        <v>0</v>
      </c>
      <c r="AG20" s="2">
        <f>[51]Feb!$B$17</f>
        <v>0</v>
      </c>
      <c r="AH20" s="2">
        <f>[52]Feb!$B$17</f>
        <v>0</v>
      </c>
      <c r="AI20" s="2">
        <f>[53]Feb!$B$17</f>
        <v>0</v>
      </c>
      <c r="AJ20" s="2">
        <f>[54]Feb!$B$17</f>
        <v>0</v>
      </c>
      <c r="AK20" s="2">
        <f>[55]Feb!$B$17</f>
        <v>0</v>
      </c>
      <c r="AL20" s="2">
        <f>[56]Feb!$B$17</f>
        <v>0</v>
      </c>
      <c r="AM20" s="2">
        <f>[57]Feb!$B$17</f>
        <v>0</v>
      </c>
      <c r="AN20" s="2">
        <f>[58]Feb!$B$17</f>
        <v>0</v>
      </c>
      <c r="AO20" s="2">
        <f>[59]Feb!$B$17</f>
        <v>0</v>
      </c>
      <c r="AP20" s="2">
        <f>[60]Feb!$B$17</f>
        <v>0</v>
      </c>
      <c r="AQ20" s="2">
        <f>[61]Feb!$B$17</f>
        <v>0</v>
      </c>
      <c r="AR20" s="2">
        <f>[62]Feb!$B$17</f>
        <v>0</v>
      </c>
      <c r="AS20" s="2">
        <f>[63]Feb!$B$17</f>
        <v>0</v>
      </c>
      <c r="AT20" s="2">
        <f>[64]Feb!$B$17</f>
        <v>0</v>
      </c>
      <c r="AU20" s="2">
        <f>[65]Feb!$B$17</f>
        <v>0</v>
      </c>
      <c r="AV20" s="2">
        <f>[66]Feb!$B$17</f>
        <v>0</v>
      </c>
      <c r="AW20" s="2">
        <f>[67]Feb!$B$17</f>
        <v>0</v>
      </c>
      <c r="AX20" s="2">
        <f>[68]Feb!$B$17</f>
        <v>0</v>
      </c>
      <c r="AY20" s="2">
        <f>[69]Feb!$B$17</f>
        <v>0</v>
      </c>
      <c r="AZ20" s="2">
        <f>[70]Feb!$B$17</f>
        <v>0</v>
      </c>
      <c r="BA20" s="2">
        <f>[71]Feb!$B$17</f>
        <v>0</v>
      </c>
      <c r="BB20" s="2">
        <f>[72]Feb!$B$17</f>
        <v>0</v>
      </c>
      <c r="BC20" s="2">
        <f>[73]Feb!$B$17</f>
        <v>0</v>
      </c>
      <c r="BD20" s="2">
        <f>[74]Feb!$B$17</f>
        <v>0</v>
      </c>
      <c r="BE20" s="2">
        <f>[75]Feb!$B$17</f>
        <v>0</v>
      </c>
      <c r="BF20" s="2">
        <f>[76]Feb!$B$17</f>
        <v>0</v>
      </c>
      <c r="BG20" s="2">
        <f>[77]Feb!$B$17</f>
        <v>0</v>
      </c>
      <c r="BH20" s="2">
        <f>[78]Feb!$B$17</f>
        <v>0</v>
      </c>
      <c r="BI20" s="2">
        <f>[79]Feb!$B$17</f>
        <v>0</v>
      </c>
      <c r="BJ20" s="2">
        <f>[80]Feb!$B$17</f>
        <v>0</v>
      </c>
      <c r="BK20" s="2">
        <f>[81]Feb!$B$17</f>
        <v>0</v>
      </c>
      <c r="BL20" s="2">
        <f>[82]Feb!$B$17</f>
        <v>0</v>
      </c>
      <c r="BM20" s="2">
        <f>[83]Feb!$B$17</f>
        <v>0</v>
      </c>
      <c r="BN20" s="2">
        <f>[84]Feb!$B$17</f>
        <v>0</v>
      </c>
      <c r="BO20" s="2">
        <f>[85]Feb!$B$17</f>
        <v>0</v>
      </c>
      <c r="BP20" s="2">
        <f>[86]Feb!$B$17</f>
        <v>0</v>
      </c>
      <c r="BQ20" s="2">
        <f>[87]Feb!$B$17</f>
        <v>0</v>
      </c>
      <c r="BR20" s="2">
        <f>[88]Feb!$B$17</f>
        <v>0</v>
      </c>
      <c r="BS20" s="2">
        <f>[89]Feb!$B$17</f>
        <v>0</v>
      </c>
      <c r="BT20" s="2">
        <f>[90]Feb!$B$17</f>
        <v>0</v>
      </c>
      <c r="BU20" s="2">
        <f>[91]Feb!$B$17</f>
        <v>0</v>
      </c>
      <c r="BV20" s="1">
        <f>[92]Feb!$B$17</f>
        <v>0</v>
      </c>
      <c r="BW20" s="2">
        <f>[93]Feb!$B$17</f>
        <v>0</v>
      </c>
      <c r="BX20" s="2">
        <f>[94]Feb!$B$17</f>
        <v>0</v>
      </c>
      <c r="BY20" s="2">
        <f>[95]Feb!$B$17</f>
        <v>0</v>
      </c>
      <c r="BZ20" s="2">
        <f>[96]Feb!$B$17</f>
        <v>0</v>
      </c>
      <c r="CA20" s="2">
        <f>[97]Feb!$B$17</f>
        <v>0</v>
      </c>
      <c r="CB20" s="2">
        <f>[98]Feb!$B$17</f>
        <v>0</v>
      </c>
      <c r="CC20" s="2">
        <f>[99]Feb!$B$17</f>
        <v>0</v>
      </c>
      <c r="CD20" s="2">
        <f>[100]Feb!$B$17</f>
        <v>0</v>
      </c>
      <c r="CE20" s="2">
        <f>[101]Feb!$B$17</f>
        <v>0</v>
      </c>
      <c r="CF20" s="2">
        <f>[102]Feb!$B$17</f>
        <v>0</v>
      </c>
      <c r="CG20" s="2">
        <f>[103]Feb!$B$17</f>
        <v>0</v>
      </c>
      <c r="CH20" s="2">
        <f>[104]Feb!$B$17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[21]Feb!$B$18</f>
        <v>0</v>
      </c>
      <c r="D21" s="2">
        <f>[22]Feb!$B$18</f>
        <v>0</v>
      </c>
      <c r="E21" s="2">
        <f>[23]Feb!$B$18</f>
        <v>0</v>
      </c>
      <c r="F21" s="2">
        <f>[24]Feb!$B$18</f>
        <v>0</v>
      </c>
      <c r="G21" s="1">
        <f>[25]Feb!$B$18</f>
        <v>0</v>
      </c>
      <c r="H21" s="1">
        <f>[26]Feb!$B$18</f>
        <v>0</v>
      </c>
      <c r="I21" s="1">
        <f>[27]Feb!$B$18</f>
        <v>0</v>
      </c>
      <c r="J21" s="1">
        <f>[28]Feb!$B$18</f>
        <v>0</v>
      </c>
      <c r="K21" s="1">
        <f>[29]Feb!$B$18</f>
        <v>0</v>
      </c>
      <c r="L21" s="1">
        <f>[30]Feb!$B$18</f>
        <v>0</v>
      </c>
      <c r="M21" s="2">
        <f>[31]Feb!$B$18</f>
        <v>0</v>
      </c>
      <c r="N21" s="2">
        <f>[32]Feb!$B$18</f>
        <v>0</v>
      </c>
      <c r="O21" s="2">
        <f>[33]Feb!$B$18</f>
        <v>0</v>
      </c>
      <c r="P21" s="2">
        <f>[34]Feb!$B$18</f>
        <v>0</v>
      </c>
      <c r="Q21" s="2">
        <f>[35]Feb!$B$18</f>
        <v>0</v>
      </c>
      <c r="R21" s="2">
        <f>[36]Feb!$B$18</f>
        <v>0</v>
      </c>
      <c r="S21" s="1">
        <f>[37]Feb!$B$18</f>
        <v>0</v>
      </c>
      <c r="T21" s="2">
        <f>[38]Feb!$B$18</f>
        <v>0</v>
      </c>
      <c r="U21" s="2">
        <f>[39]Feb!$B$18</f>
        <v>0</v>
      </c>
      <c r="V21" s="2">
        <f>[40]Feb!$B$18</f>
        <v>0</v>
      </c>
      <c r="W21" s="2">
        <f>[41]Feb!$B$18</f>
        <v>0</v>
      </c>
      <c r="X21" s="2">
        <f>[42]Feb!$B$18</f>
        <v>0</v>
      </c>
      <c r="Y21" s="2">
        <f>[43]Feb!$B$18</f>
        <v>0</v>
      </c>
      <c r="Z21" s="2">
        <f>[44]Feb!$B$18</f>
        <v>0</v>
      </c>
      <c r="AA21" s="2">
        <f>[45]Feb!$B$18</f>
        <v>0</v>
      </c>
      <c r="AB21" s="2">
        <f>[46]Feb!$B$18</f>
        <v>0</v>
      </c>
      <c r="AC21" s="2">
        <f>[47]Feb!$B$18</f>
        <v>0</v>
      </c>
      <c r="AD21" s="2">
        <f>[48]Feb!$B$18</f>
        <v>0</v>
      </c>
      <c r="AE21" s="2">
        <f>[49]Feb!$B$18</f>
        <v>0</v>
      </c>
      <c r="AF21" s="2">
        <f>[50]Feb!$B$18</f>
        <v>0</v>
      </c>
      <c r="AG21" s="2">
        <f>[51]Feb!$B$18</f>
        <v>0</v>
      </c>
      <c r="AH21" s="2">
        <f>[52]Feb!$B$18</f>
        <v>0</v>
      </c>
      <c r="AI21" s="2">
        <f>[53]Feb!$B$18</f>
        <v>0</v>
      </c>
      <c r="AJ21" s="2">
        <f>[54]Feb!$B$18</f>
        <v>0</v>
      </c>
      <c r="AK21" s="2">
        <f>[55]Feb!$B$18</f>
        <v>0</v>
      </c>
      <c r="AL21" s="2">
        <f>[56]Feb!$B$18</f>
        <v>0</v>
      </c>
      <c r="AM21" s="2">
        <f>[57]Feb!$B$18</f>
        <v>0</v>
      </c>
      <c r="AN21" s="2">
        <f>[58]Feb!$B$18</f>
        <v>0</v>
      </c>
      <c r="AO21" s="2">
        <f>[59]Feb!$B$18</f>
        <v>0</v>
      </c>
      <c r="AP21" s="2">
        <f>[60]Feb!$B$18</f>
        <v>0</v>
      </c>
      <c r="AQ21" s="2">
        <f>[61]Feb!$B$18</f>
        <v>0</v>
      </c>
      <c r="AR21" s="2">
        <f>[62]Feb!$B$18</f>
        <v>0</v>
      </c>
      <c r="AS21" s="2">
        <f>[63]Feb!$B$18</f>
        <v>0</v>
      </c>
      <c r="AT21" s="2">
        <f>[64]Feb!$B$18</f>
        <v>0</v>
      </c>
      <c r="AU21" s="2">
        <f>[65]Feb!$B$18</f>
        <v>0</v>
      </c>
      <c r="AV21" s="2">
        <f>[66]Feb!$B$18</f>
        <v>0</v>
      </c>
      <c r="AW21" s="2">
        <f>[67]Feb!$B$18</f>
        <v>0</v>
      </c>
      <c r="AX21" s="2">
        <f>[68]Feb!$B$18</f>
        <v>0</v>
      </c>
      <c r="AY21" s="2">
        <f>[69]Feb!$B$18</f>
        <v>0</v>
      </c>
      <c r="AZ21" s="2">
        <f>[70]Feb!$B$18</f>
        <v>0</v>
      </c>
      <c r="BA21" s="2">
        <f>[71]Feb!$B$18</f>
        <v>0</v>
      </c>
      <c r="BB21" s="2">
        <f>[72]Feb!$B$18</f>
        <v>0</v>
      </c>
      <c r="BC21" s="2">
        <f>[73]Feb!$B$18</f>
        <v>0</v>
      </c>
      <c r="BD21" s="2">
        <f>[74]Feb!$B$18</f>
        <v>0</v>
      </c>
      <c r="BE21" s="2">
        <f>[75]Feb!$B$18</f>
        <v>0</v>
      </c>
      <c r="BF21" s="2">
        <f>[76]Feb!$B$18</f>
        <v>0</v>
      </c>
      <c r="BG21" s="2">
        <f>[77]Feb!$B$18</f>
        <v>0</v>
      </c>
      <c r="BH21" s="2">
        <f>[78]Feb!$B$18</f>
        <v>0</v>
      </c>
      <c r="BI21" s="2">
        <f>[79]Feb!$B$18</f>
        <v>0</v>
      </c>
      <c r="BJ21" s="2">
        <f>[80]Feb!$B$18</f>
        <v>0</v>
      </c>
      <c r="BK21" s="2">
        <f>[81]Feb!$B$18</f>
        <v>0</v>
      </c>
      <c r="BL21" s="2">
        <f>[82]Feb!$B$18</f>
        <v>0</v>
      </c>
      <c r="BM21" s="2">
        <f>[83]Feb!$B$18</f>
        <v>0</v>
      </c>
      <c r="BN21" s="2">
        <f>[84]Feb!$B$18</f>
        <v>0</v>
      </c>
      <c r="BO21" s="2">
        <f>[85]Feb!$B$18</f>
        <v>0</v>
      </c>
      <c r="BP21" s="2">
        <f>[86]Feb!$B$18</f>
        <v>0</v>
      </c>
      <c r="BQ21" s="2">
        <f>[87]Feb!$B$18</f>
        <v>0</v>
      </c>
      <c r="BR21" s="2">
        <f>[88]Feb!$B$18</f>
        <v>0</v>
      </c>
      <c r="BS21" s="2">
        <f>[89]Feb!$B$18</f>
        <v>0</v>
      </c>
      <c r="BT21" s="2">
        <f>[90]Feb!$B$18</f>
        <v>0</v>
      </c>
      <c r="BU21" s="2">
        <f>[91]Feb!$B$18</f>
        <v>0</v>
      </c>
      <c r="BV21" s="1">
        <f>[92]Feb!$B$18</f>
        <v>0</v>
      </c>
      <c r="BW21" s="2">
        <f>[93]Feb!$B$18</f>
        <v>0</v>
      </c>
      <c r="BX21" s="2">
        <f>[94]Feb!$B$18</f>
        <v>0</v>
      </c>
      <c r="BY21" s="2">
        <f>[95]Feb!$B$18</f>
        <v>0</v>
      </c>
      <c r="BZ21" s="2">
        <f>[96]Feb!$B$18</f>
        <v>0</v>
      </c>
      <c r="CA21" s="2">
        <f>[97]Feb!$B$18</f>
        <v>0</v>
      </c>
      <c r="CB21" s="2">
        <f>[98]Feb!$B$18</f>
        <v>0</v>
      </c>
      <c r="CC21" s="2">
        <f>[99]Feb!$B$18</f>
        <v>0</v>
      </c>
      <c r="CD21" s="2">
        <f>[100]Feb!$B$18</f>
        <v>0</v>
      </c>
      <c r="CE21" s="2">
        <f>[101]Feb!$B$18</f>
        <v>0</v>
      </c>
      <c r="CF21" s="2">
        <f>[102]Feb!$B$18</f>
        <v>0</v>
      </c>
      <c r="CG21" s="2">
        <f>[103]Feb!$B$18</f>
        <v>0</v>
      </c>
      <c r="CH21" s="2">
        <f>[104]Feb!$B$18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>SUM(C18:C21)</f>
        <v>0</v>
      </c>
      <c r="D22" s="2">
        <f>SUM(D18:D21)</f>
        <v>0</v>
      </c>
      <c r="E22" s="2">
        <f>SUM(E18:E21)</f>
        <v>0</v>
      </c>
      <c r="F22" s="2">
        <f t="shared" ref="F22:BG22" si="47">SUM(F18:F21)</f>
        <v>0</v>
      </c>
      <c r="G22" s="2">
        <f t="shared" ref="G22:N22" si="48">SUM(G18:G21)</f>
        <v>0</v>
      </c>
      <c r="H22" s="2">
        <f t="shared" si="48"/>
        <v>0</v>
      </c>
      <c r="I22" s="2">
        <f t="shared" si="48"/>
        <v>0</v>
      </c>
      <c r="J22" s="2">
        <f t="shared" si="48"/>
        <v>0</v>
      </c>
      <c r="K22" s="2">
        <f t="shared" si="48"/>
        <v>0</v>
      </c>
      <c r="L22" s="2">
        <f t="shared" si="48"/>
        <v>0</v>
      </c>
      <c r="M22" s="2">
        <f t="shared" si="48"/>
        <v>0</v>
      </c>
      <c r="N22" s="2">
        <f t="shared" si="48"/>
        <v>0</v>
      </c>
      <c r="O22" s="2">
        <f t="shared" ref="O22:Q22" si="49">SUM(O18:O21)</f>
        <v>0</v>
      </c>
      <c r="P22" s="2">
        <f t="shared" si="49"/>
        <v>0</v>
      </c>
      <c r="Q22" s="2">
        <f t="shared" si="49"/>
        <v>0</v>
      </c>
      <c r="R22" s="2">
        <f t="shared" si="47"/>
        <v>0</v>
      </c>
      <c r="S22" s="2">
        <f>SUM(S18:S21)</f>
        <v>0</v>
      </c>
      <c r="T22" s="2">
        <f t="shared" ref="T22:X22" si="50">SUM(T18:T21)</f>
        <v>0</v>
      </c>
      <c r="U22" s="2">
        <f t="shared" si="50"/>
        <v>0</v>
      </c>
      <c r="V22" s="2">
        <f t="shared" si="50"/>
        <v>0</v>
      </c>
      <c r="W22" s="2">
        <f t="shared" si="50"/>
        <v>0</v>
      </c>
      <c r="X22" s="2">
        <f t="shared" si="50"/>
        <v>0</v>
      </c>
      <c r="Y22" s="2">
        <f t="shared" si="47"/>
        <v>0</v>
      </c>
      <c r="Z22" s="2">
        <f t="shared" si="47"/>
        <v>0</v>
      </c>
      <c r="AA22" s="2">
        <f t="shared" ref="AA22:AF22" si="51">SUM(AA18:AA21)</f>
        <v>0</v>
      </c>
      <c r="AB22" s="2">
        <f t="shared" si="51"/>
        <v>0</v>
      </c>
      <c r="AC22" s="2">
        <f t="shared" si="51"/>
        <v>0</v>
      </c>
      <c r="AD22" s="2">
        <f t="shared" si="51"/>
        <v>0</v>
      </c>
      <c r="AE22" s="2">
        <f t="shared" si="51"/>
        <v>0</v>
      </c>
      <c r="AF22" s="2">
        <f t="shared" si="51"/>
        <v>0</v>
      </c>
      <c r="AG22" s="2">
        <f t="shared" ref="AG22:AI22" si="52">SUM(AG18:AG21)</f>
        <v>0</v>
      </c>
      <c r="AH22" s="2">
        <f t="shared" si="52"/>
        <v>0</v>
      </c>
      <c r="AI22" s="2">
        <f t="shared" si="52"/>
        <v>0</v>
      </c>
      <c r="AJ22" s="2">
        <f t="shared" ref="AJ22:AT22" si="53">SUM(AJ18:AJ21)</f>
        <v>0</v>
      </c>
      <c r="AK22" s="2">
        <f t="shared" si="53"/>
        <v>0</v>
      </c>
      <c r="AL22" s="2">
        <f t="shared" si="53"/>
        <v>0</v>
      </c>
      <c r="AM22" s="2">
        <f t="shared" si="53"/>
        <v>0</v>
      </c>
      <c r="AN22" s="2">
        <f t="shared" ref="AN22:AO22" si="54">SUM(AN18:AN21)</f>
        <v>0</v>
      </c>
      <c r="AO22" s="2">
        <f t="shared" si="54"/>
        <v>0</v>
      </c>
      <c r="AP22" s="2">
        <f t="shared" si="53"/>
        <v>0</v>
      </c>
      <c r="AQ22" s="2">
        <f t="shared" si="53"/>
        <v>0</v>
      </c>
      <c r="AR22" s="2">
        <f t="shared" si="53"/>
        <v>0</v>
      </c>
      <c r="AS22" s="2">
        <f t="shared" si="53"/>
        <v>0</v>
      </c>
      <c r="AT22" s="2">
        <f t="shared" si="53"/>
        <v>0</v>
      </c>
      <c r="AU22" s="2">
        <f t="shared" ref="AU22:BA22" si="55">SUM(AU18:AU21)</f>
        <v>0</v>
      </c>
      <c r="AV22" s="2">
        <f t="shared" si="55"/>
        <v>0</v>
      </c>
      <c r="AW22" s="2">
        <f t="shared" si="55"/>
        <v>0</v>
      </c>
      <c r="AX22" s="2">
        <f t="shared" si="55"/>
        <v>0</v>
      </c>
      <c r="AY22" s="2">
        <f t="shared" si="55"/>
        <v>0</v>
      </c>
      <c r="AZ22" s="2">
        <f t="shared" si="55"/>
        <v>0</v>
      </c>
      <c r="BA22" s="2">
        <f t="shared" si="55"/>
        <v>0</v>
      </c>
      <c r="BB22" s="2">
        <f t="shared" si="47"/>
        <v>0</v>
      </c>
      <c r="BC22" s="2">
        <f t="shared" si="47"/>
        <v>0</v>
      </c>
      <c r="BD22" s="2">
        <f t="shared" ref="BD22" si="56">SUM(BD18:BD21)</f>
        <v>0</v>
      </c>
      <c r="BE22" s="2">
        <f t="shared" si="47"/>
        <v>0</v>
      </c>
      <c r="BF22" s="2">
        <f t="shared" si="47"/>
        <v>0</v>
      </c>
      <c r="BG22" s="2">
        <f t="shared" si="47"/>
        <v>0</v>
      </c>
      <c r="BH22" s="2">
        <f t="shared" ref="BH22:BM22" si="57">SUM(BH18:BH21)</f>
        <v>0</v>
      </c>
      <c r="BI22" s="2">
        <f t="shared" si="57"/>
        <v>0</v>
      </c>
      <c r="BJ22" s="2">
        <f t="shared" si="57"/>
        <v>0</v>
      </c>
      <c r="BK22" s="2">
        <f t="shared" si="57"/>
        <v>0</v>
      </c>
      <c r="BL22" s="2">
        <f t="shared" si="57"/>
        <v>0</v>
      </c>
      <c r="BM22" s="2">
        <f t="shared" si="57"/>
        <v>0</v>
      </c>
      <c r="BN22" s="2">
        <f t="shared" ref="BN22:CC22" si="58">SUM(BN18:BN21)</f>
        <v>0</v>
      </c>
      <c r="BO22" s="2">
        <f t="shared" si="58"/>
        <v>0</v>
      </c>
      <c r="BP22" s="2">
        <f t="shared" si="58"/>
        <v>0</v>
      </c>
      <c r="BQ22" s="2">
        <f>SUM(BQ18:BQ21)</f>
        <v>0</v>
      </c>
      <c r="BR22" s="2">
        <f t="shared" si="58"/>
        <v>0</v>
      </c>
      <c r="BS22" s="2">
        <f t="shared" si="58"/>
        <v>0</v>
      </c>
      <c r="BT22" s="2">
        <f t="shared" si="58"/>
        <v>0</v>
      </c>
      <c r="BU22" s="2">
        <f t="shared" ref="BU22" si="59">SUM(BU18:BU21)</f>
        <v>0</v>
      </c>
      <c r="BV22" s="2">
        <f t="shared" si="58"/>
        <v>0</v>
      </c>
      <c r="BW22" s="2">
        <f t="shared" si="58"/>
        <v>0</v>
      </c>
      <c r="BX22" s="2">
        <f t="shared" si="58"/>
        <v>0</v>
      </c>
      <c r="BY22" s="2">
        <f t="shared" si="58"/>
        <v>0</v>
      </c>
      <c r="BZ22" s="2">
        <f t="shared" si="58"/>
        <v>0</v>
      </c>
      <c r="CA22" s="2">
        <f t="shared" si="58"/>
        <v>0</v>
      </c>
      <c r="CB22" s="2">
        <f t="shared" si="58"/>
        <v>0</v>
      </c>
      <c r="CC22" s="2">
        <f t="shared" si="58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[21]Feb!$B$19</f>
        <v>0</v>
      </c>
      <c r="D24" s="2">
        <f>[22]Feb!$B$19</f>
        <v>0</v>
      </c>
      <c r="E24" s="1">
        <f>[23]Feb!$B$19</f>
        <v>0</v>
      </c>
      <c r="F24" s="1">
        <f>[24]Feb!$B$19</f>
        <v>0</v>
      </c>
      <c r="G24" s="1">
        <f>[25]Feb!$B$19</f>
        <v>0</v>
      </c>
      <c r="H24" s="1">
        <f>[26]Feb!$B$19</f>
        <v>0</v>
      </c>
      <c r="I24" s="1">
        <f>[27]Feb!$B$19</f>
        <v>0</v>
      </c>
      <c r="J24" s="1">
        <f>[28]Feb!$B$19</f>
        <v>0</v>
      </c>
      <c r="K24" s="1">
        <f>[29]Feb!$B$19</f>
        <v>0</v>
      </c>
      <c r="L24" s="1">
        <f>[30]Feb!$B$19</f>
        <v>0</v>
      </c>
      <c r="M24" s="2">
        <f>[31]Feb!$B$19</f>
        <v>0</v>
      </c>
      <c r="N24" s="2">
        <f>[32]Feb!$B$19</f>
        <v>0</v>
      </c>
      <c r="O24" s="2">
        <f>[33]Feb!$B$19</f>
        <v>0</v>
      </c>
      <c r="P24" s="2">
        <f>[34]Feb!$B$19</f>
        <v>0</v>
      </c>
      <c r="Q24" s="2">
        <f>[35]Feb!$B$19</f>
        <v>0</v>
      </c>
      <c r="R24" s="2">
        <f>[36]Feb!$B$19</f>
        <v>0</v>
      </c>
      <c r="S24" s="1">
        <f>[37]Feb!$B$19</f>
        <v>0</v>
      </c>
      <c r="T24" s="2">
        <f>[38]Feb!$B$19</f>
        <v>0</v>
      </c>
      <c r="U24" s="2">
        <f>[39]Feb!$B$19</f>
        <v>0</v>
      </c>
      <c r="V24" s="2">
        <f>[40]Feb!$B$19</f>
        <v>0</v>
      </c>
      <c r="W24" s="2">
        <f>[41]Feb!$B$19</f>
        <v>0</v>
      </c>
      <c r="X24" s="2">
        <f>[42]Feb!$B$19</f>
        <v>0</v>
      </c>
      <c r="Y24" s="2">
        <f>[43]Feb!$B$19</f>
        <v>0</v>
      </c>
      <c r="Z24" s="2">
        <f>[44]Feb!$B$19</f>
        <v>0</v>
      </c>
      <c r="AA24" s="2">
        <f>[45]Feb!$B$19</f>
        <v>0</v>
      </c>
      <c r="AB24" s="2">
        <f>[46]Feb!$B$19</f>
        <v>0</v>
      </c>
      <c r="AC24" s="2">
        <f>[47]Feb!$B$19</f>
        <v>0</v>
      </c>
      <c r="AD24" s="2">
        <f>[48]Feb!$B$19</f>
        <v>0</v>
      </c>
      <c r="AE24" s="2">
        <f>[49]Feb!$B$19</f>
        <v>0</v>
      </c>
      <c r="AF24" s="2">
        <f>[50]Feb!$B$19</f>
        <v>0</v>
      </c>
      <c r="AG24" s="2">
        <f>[51]Feb!$B$19</f>
        <v>0</v>
      </c>
      <c r="AH24" s="2">
        <f>[52]Feb!$B$19</f>
        <v>0</v>
      </c>
      <c r="AI24" s="2">
        <f>[53]Feb!$B$19</f>
        <v>0</v>
      </c>
      <c r="AJ24" s="2">
        <f>[54]Feb!$B$19</f>
        <v>0</v>
      </c>
      <c r="AK24" s="2">
        <f>[55]Feb!$B$19</f>
        <v>0</v>
      </c>
      <c r="AL24" s="2">
        <f>[56]Feb!$B$19</f>
        <v>0</v>
      </c>
      <c r="AM24" s="2">
        <f>[57]Feb!$B$19</f>
        <v>0</v>
      </c>
      <c r="AN24" s="2">
        <f>[58]Feb!$B$19</f>
        <v>0</v>
      </c>
      <c r="AO24" s="2">
        <f>[59]Feb!$B$19</f>
        <v>0</v>
      </c>
      <c r="AP24" s="2">
        <f>[60]Feb!$B$19</f>
        <v>0</v>
      </c>
      <c r="AQ24" s="2">
        <f>[61]Feb!$B$19</f>
        <v>0</v>
      </c>
      <c r="AR24" s="2">
        <f>[62]Feb!$B$19</f>
        <v>0</v>
      </c>
      <c r="AS24" s="2">
        <f>[63]Feb!$B$19</f>
        <v>0</v>
      </c>
      <c r="AT24" s="2">
        <f>[64]Feb!$B$19</f>
        <v>0</v>
      </c>
      <c r="AU24" s="2">
        <f>[65]Feb!$B$19</f>
        <v>0</v>
      </c>
      <c r="AV24" s="2">
        <f>[66]Feb!$B$19</f>
        <v>0</v>
      </c>
      <c r="AW24" s="2">
        <f>[67]Feb!$B$19</f>
        <v>0</v>
      </c>
      <c r="AX24" s="2">
        <f>[68]Feb!$B$19</f>
        <v>0</v>
      </c>
      <c r="AY24" s="2">
        <f>[69]Feb!$B$19</f>
        <v>0</v>
      </c>
      <c r="AZ24" s="2">
        <f>[70]Feb!$B$19</f>
        <v>0</v>
      </c>
      <c r="BA24" s="2">
        <f>[71]Feb!$B$19</f>
        <v>0</v>
      </c>
      <c r="BB24" s="2">
        <f>[72]Feb!$B$19</f>
        <v>0</v>
      </c>
      <c r="BC24" s="2">
        <f>[73]Feb!$B$19</f>
        <v>0</v>
      </c>
      <c r="BD24" s="2">
        <f>[74]Feb!$B$19</f>
        <v>0</v>
      </c>
      <c r="BE24" s="2">
        <f>[75]Feb!$B$19</f>
        <v>0</v>
      </c>
      <c r="BF24" s="2">
        <f>[76]Feb!$B$19</f>
        <v>0</v>
      </c>
      <c r="BG24" s="2">
        <f>[77]Feb!$B$19</f>
        <v>0</v>
      </c>
      <c r="BH24" s="2">
        <f>[78]Feb!$B$19</f>
        <v>0</v>
      </c>
      <c r="BI24" s="2">
        <f>[79]Feb!$B$19</f>
        <v>0</v>
      </c>
      <c r="BJ24" s="2">
        <f>[80]Feb!$B$19</f>
        <v>0</v>
      </c>
      <c r="BK24" s="2">
        <f>[81]Feb!$B$19</f>
        <v>0</v>
      </c>
      <c r="BL24" s="2">
        <f>[82]Feb!$B$19</f>
        <v>0</v>
      </c>
      <c r="BM24" s="2">
        <f>[83]Feb!$B$19</f>
        <v>0</v>
      </c>
      <c r="BN24" s="2">
        <f>[84]Feb!$B$19</f>
        <v>0</v>
      </c>
      <c r="BO24" s="2">
        <f>[85]Feb!$B$19</f>
        <v>0</v>
      </c>
      <c r="BP24" s="2">
        <f>[86]Feb!$B$19</f>
        <v>0</v>
      </c>
      <c r="BQ24" s="2">
        <f>[87]Feb!$B$19</f>
        <v>0</v>
      </c>
      <c r="BR24" s="2">
        <f>[88]Feb!$B$19</f>
        <v>0</v>
      </c>
      <c r="BS24" s="2">
        <f>[89]Feb!$B$19</f>
        <v>0</v>
      </c>
      <c r="BT24" s="2">
        <f>[90]Feb!$B$19</f>
        <v>0</v>
      </c>
      <c r="BU24" s="2">
        <f>[91]Feb!$B$19</f>
        <v>0</v>
      </c>
      <c r="BV24" s="1">
        <f>[92]Feb!$B$19</f>
        <v>0</v>
      </c>
      <c r="BW24" s="2">
        <f>[93]Feb!$B$19</f>
        <v>0</v>
      </c>
      <c r="BX24" s="2">
        <f>[94]Feb!$B$19</f>
        <v>0</v>
      </c>
      <c r="BY24" s="2">
        <f>[95]Feb!$B$19</f>
        <v>0</v>
      </c>
      <c r="BZ24" s="2">
        <f>[96]Feb!$B$19</f>
        <v>0</v>
      </c>
      <c r="CA24" s="2">
        <f>[97]Feb!$B$19</f>
        <v>0</v>
      </c>
      <c r="CB24" s="2">
        <f>[98]Feb!$B$19</f>
        <v>0</v>
      </c>
      <c r="CC24" s="2">
        <f>[99]Feb!$B$19</f>
        <v>0</v>
      </c>
      <c r="CD24" s="2">
        <f>[100]Feb!$B$19</f>
        <v>0</v>
      </c>
      <c r="CE24" s="2">
        <f>[101]Feb!$B$19</f>
        <v>0</v>
      </c>
      <c r="CF24" s="2">
        <f>[102]Feb!$B$19</f>
        <v>0</v>
      </c>
      <c r="CG24" s="2">
        <f>[103]Feb!$B$19</f>
        <v>0</v>
      </c>
      <c r="CH24" s="2">
        <f>[104]Feb!$B$19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[21]Feb!$B$20</f>
        <v>0</v>
      </c>
      <c r="D25" s="2">
        <f>[22]Feb!$B$20</f>
        <v>0</v>
      </c>
      <c r="E25" s="1">
        <f>[23]Feb!$B$20</f>
        <v>0</v>
      </c>
      <c r="F25" s="1">
        <f>[24]Feb!$B$20</f>
        <v>0</v>
      </c>
      <c r="G25" s="1">
        <f>[25]Feb!$B$20</f>
        <v>0</v>
      </c>
      <c r="H25" s="1">
        <f>[26]Feb!$B$20</f>
        <v>0</v>
      </c>
      <c r="I25" s="1">
        <f>[27]Feb!$B$20</f>
        <v>0</v>
      </c>
      <c r="J25" s="1">
        <f>[28]Feb!$B$20</f>
        <v>0</v>
      </c>
      <c r="K25" s="1">
        <f>[29]Feb!$B$20</f>
        <v>0</v>
      </c>
      <c r="L25" s="1">
        <f>[30]Feb!$B$20</f>
        <v>0</v>
      </c>
      <c r="M25" s="2">
        <f>[31]Feb!$B$20</f>
        <v>0</v>
      </c>
      <c r="N25" s="2">
        <f>[32]Feb!$B$20</f>
        <v>0</v>
      </c>
      <c r="O25" s="2">
        <f>[33]Feb!$B$20</f>
        <v>0</v>
      </c>
      <c r="P25" s="2">
        <f>[34]Feb!$B$20</f>
        <v>0</v>
      </c>
      <c r="Q25" s="2">
        <f>[35]Feb!$B$20</f>
        <v>0</v>
      </c>
      <c r="R25" s="2">
        <f>[36]Feb!$B$20</f>
        <v>0</v>
      </c>
      <c r="S25" s="1">
        <f>[37]Feb!$B$20</f>
        <v>0</v>
      </c>
      <c r="T25" s="2">
        <f>[38]Feb!$B$20</f>
        <v>0</v>
      </c>
      <c r="U25" s="2">
        <f>[39]Feb!$B$20</f>
        <v>0</v>
      </c>
      <c r="V25" s="2">
        <f>[40]Feb!$B$20</f>
        <v>0</v>
      </c>
      <c r="W25" s="2">
        <f>[41]Feb!$B$20</f>
        <v>0</v>
      </c>
      <c r="X25" s="2">
        <f>[42]Feb!$B$20</f>
        <v>0</v>
      </c>
      <c r="Y25" s="2">
        <f>[43]Feb!$B$20</f>
        <v>0</v>
      </c>
      <c r="Z25" s="2">
        <f>[44]Feb!$B$20</f>
        <v>0</v>
      </c>
      <c r="AA25" s="2">
        <f>[45]Feb!$B$20</f>
        <v>0</v>
      </c>
      <c r="AB25" s="2">
        <f>[46]Feb!$B$20</f>
        <v>0</v>
      </c>
      <c r="AC25" s="2">
        <f>[47]Feb!$B$20</f>
        <v>0</v>
      </c>
      <c r="AD25" s="2">
        <f>[48]Feb!$B$20</f>
        <v>0</v>
      </c>
      <c r="AE25" s="2">
        <f>[49]Feb!$B$20</f>
        <v>0</v>
      </c>
      <c r="AF25" s="2">
        <f>[50]Feb!$B$20</f>
        <v>0</v>
      </c>
      <c r="AG25" s="2">
        <f>[51]Feb!$B$20</f>
        <v>0</v>
      </c>
      <c r="AH25" s="2">
        <f>[52]Feb!$B$20</f>
        <v>0</v>
      </c>
      <c r="AI25" s="2">
        <f>[53]Feb!$B$20</f>
        <v>0</v>
      </c>
      <c r="AJ25" s="2">
        <f>[54]Feb!$B$20</f>
        <v>0</v>
      </c>
      <c r="AK25" s="2">
        <f>[55]Feb!$B$20</f>
        <v>0</v>
      </c>
      <c r="AL25" s="2">
        <f>[56]Feb!$B$20</f>
        <v>0</v>
      </c>
      <c r="AM25" s="2">
        <f>[57]Feb!$B$20</f>
        <v>0</v>
      </c>
      <c r="AN25" s="2">
        <f>[58]Feb!$B$20</f>
        <v>0</v>
      </c>
      <c r="AO25" s="2">
        <f>[59]Feb!$B$20</f>
        <v>0</v>
      </c>
      <c r="AP25" s="2">
        <f>[60]Feb!$B$20</f>
        <v>0</v>
      </c>
      <c r="AQ25" s="2">
        <f>[61]Feb!$B$20</f>
        <v>0</v>
      </c>
      <c r="AR25" s="2">
        <f>[62]Feb!$B$20</f>
        <v>0</v>
      </c>
      <c r="AS25" s="2">
        <f>[63]Feb!$B$20</f>
        <v>0</v>
      </c>
      <c r="AT25" s="2">
        <f>[64]Feb!$B$20</f>
        <v>0</v>
      </c>
      <c r="AU25" s="2">
        <f>[65]Feb!$B$20</f>
        <v>0</v>
      </c>
      <c r="AV25" s="2">
        <f>[66]Feb!$B$20</f>
        <v>0</v>
      </c>
      <c r="AW25" s="2">
        <f>[67]Feb!$B$20</f>
        <v>0</v>
      </c>
      <c r="AX25" s="2">
        <f>[68]Feb!$B$20</f>
        <v>0</v>
      </c>
      <c r="AY25" s="2">
        <f>[69]Feb!$B$20</f>
        <v>0</v>
      </c>
      <c r="AZ25" s="2">
        <f>[70]Feb!$B$20</f>
        <v>0</v>
      </c>
      <c r="BA25" s="2">
        <f>[71]Feb!$B$20</f>
        <v>0</v>
      </c>
      <c r="BB25" s="2">
        <f>[72]Feb!$B$20</f>
        <v>0</v>
      </c>
      <c r="BC25" s="2">
        <f>[73]Feb!$B$20</f>
        <v>0</v>
      </c>
      <c r="BD25" s="2">
        <f>[74]Feb!$B$20</f>
        <v>0</v>
      </c>
      <c r="BE25" s="2">
        <f>[75]Feb!$B$20</f>
        <v>0</v>
      </c>
      <c r="BF25" s="2">
        <f>[76]Feb!$B$20</f>
        <v>0</v>
      </c>
      <c r="BG25" s="2">
        <f>[77]Feb!$B$20</f>
        <v>0</v>
      </c>
      <c r="BH25" s="2">
        <f>[78]Feb!$B$20</f>
        <v>0</v>
      </c>
      <c r="BI25" s="2">
        <f>[79]Feb!$B$20</f>
        <v>0</v>
      </c>
      <c r="BJ25" s="2">
        <f>[80]Feb!$B$20</f>
        <v>0</v>
      </c>
      <c r="BK25" s="2">
        <f>[81]Feb!$B$20</f>
        <v>0</v>
      </c>
      <c r="BL25" s="2">
        <f>[82]Feb!$B$20</f>
        <v>0</v>
      </c>
      <c r="BM25" s="2">
        <f>[83]Feb!$B$20</f>
        <v>0</v>
      </c>
      <c r="BN25" s="2">
        <f>[84]Feb!$B$20</f>
        <v>0</v>
      </c>
      <c r="BO25" s="2">
        <f>[85]Feb!$B$20</f>
        <v>0</v>
      </c>
      <c r="BP25" s="2">
        <f>[86]Feb!$B$20</f>
        <v>0</v>
      </c>
      <c r="BQ25" s="2">
        <f>[87]Feb!$B$20</f>
        <v>0</v>
      </c>
      <c r="BR25" s="2">
        <f>[88]Feb!$B$20</f>
        <v>0</v>
      </c>
      <c r="BS25" s="2">
        <f>[89]Feb!$B$20</f>
        <v>0</v>
      </c>
      <c r="BT25" s="2">
        <f>[90]Feb!$B$20</f>
        <v>0</v>
      </c>
      <c r="BU25" s="2">
        <f>[91]Feb!$B$20</f>
        <v>0</v>
      </c>
      <c r="BV25" s="1">
        <f>[92]Feb!$B$20</f>
        <v>0</v>
      </c>
      <c r="BW25" s="2">
        <f>[93]Feb!$B$20</f>
        <v>0</v>
      </c>
      <c r="BX25" s="2">
        <f>[94]Feb!$B$20</f>
        <v>0</v>
      </c>
      <c r="BY25" s="2">
        <f>[95]Feb!$B$20</f>
        <v>0</v>
      </c>
      <c r="BZ25" s="2">
        <f>[96]Feb!$B$20</f>
        <v>0</v>
      </c>
      <c r="CA25" s="2">
        <f>[97]Feb!$B$20</f>
        <v>0</v>
      </c>
      <c r="CB25" s="2">
        <f>[98]Feb!$B$20</f>
        <v>0</v>
      </c>
      <c r="CC25" s="2">
        <f>[99]Feb!$B$20</f>
        <v>0</v>
      </c>
      <c r="CD25" s="2">
        <f>[100]Feb!$B$20</f>
        <v>0</v>
      </c>
      <c r="CE25" s="2">
        <f>[101]Feb!$B$20</f>
        <v>0</v>
      </c>
      <c r="CF25" s="2">
        <f>[102]Feb!$B$20</f>
        <v>0</v>
      </c>
      <c r="CG25" s="2">
        <f>[103]Feb!$B$20</f>
        <v>0</v>
      </c>
      <c r="CH25" s="2">
        <f>[104]Feb!$B$20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>SUM(E24:E25)</f>
        <v>0</v>
      </c>
      <c r="F26" s="1">
        <f t="shared" ref="F26:BE26" si="60">SUM(F24:F25)</f>
        <v>0</v>
      </c>
      <c r="G26" s="1">
        <f t="shared" ref="G26:N26" si="61">SUM(G24:G25)</f>
        <v>0</v>
      </c>
      <c r="H26" s="1">
        <f t="shared" si="61"/>
        <v>0</v>
      </c>
      <c r="I26" s="1">
        <f t="shared" si="61"/>
        <v>0</v>
      </c>
      <c r="J26" s="1">
        <f t="shared" si="61"/>
        <v>0</v>
      </c>
      <c r="K26" s="1">
        <f t="shared" si="61"/>
        <v>0</v>
      </c>
      <c r="L26" s="1">
        <f t="shared" si="61"/>
        <v>0</v>
      </c>
      <c r="M26" s="1">
        <f t="shared" si="61"/>
        <v>0</v>
      </c>
      <c r="N26" s="1">
        <f t="shared" si="61"/>
        <v>0</v>
      </c>
      <c r="O26" s="1">
        <f t="shared" ref="O26:Q26" si="62">SUM(O24:O25)</f>
        <v>0</v>
      </c>
      <c r="P26" s="1">
        <f t="shared" ref="P26" si="63">SUM(P24:P25)</f>
        <v>0</v>
      </c>
      <c r="Q26" s="1">
        <f t="shared" si="62"/>
        <v>0</v>
      </c>
      <c r="R26" s="1">
        <f t="shared" si="60"/>
        <v>0</v>
      </c>
      <c r="S26" s="1">
        <f>SUM(S24:S25)</f>
        <v>0</v>
      </c>
      <c r="T26" s="1">
        <f t="shared" ref="T26:X26" si="64">SUM(T24:T25)</f>
        <v>0</v>
      </c>
      <c r="U26" s="1">
        <f t="shared" si="64"/>
        <v>0</v>
      </c>
      <c r="V26" s="1">
        <f t="shared" si="64"/>
        <v>0</v>
      </c>
      <c r="W26" s="1">
        <f t="shared" si="64"/>
        <v>0</v>
      </c>
      <c r="X26" s="1">
        <f t="shared" si="64"/>
        <v>0</v>
      </c>
      <c r="Y26" s="1">
        <f t="shared" si="60"/>
        <v>0</v>
      </c>
      <c r="Z26" s="1">
        <f t="shared" ref="Z26" si="65">SUM(Z24:Z25)</f>
        <v>0</v>
      </c>
      <c r="AA26" s="1">
        <f t="shared" ref="AA26:AF26" si="66">SUM(AA24:AA25)</f>
        <v>0</v>
      </c>
      <c r="AB26" s="1">
        <f t="shared" si="66"/>
        <v>0</v>
      </c>
      <c r="AC26" s="1">
        <f t="shared" si="66"/>
        <v>0</v>
      </c>
      <c r="AD26" s="1">
        <f t="shared" si="66"/>
        <v>0</v>
      </c>
      <c r="AE26" s="1">
        <f t="shared" si="66"/>
        <v>0</v>
      </c>
      <c r="AF26" s="1">
        <f t="shared" si="66"/>
        <v>0</v>
      </c>
      <c r="AG26" s="1">
        <f t="shared" ref="AG26:AI26" si="67">SUM(AG24:AG25)</f>
        <v>0</v>
      </c>
      <c r="AH26" s="1">
        <f t="shared" si="67"/>
        <v>0</v>
      </c>
      <c r="AI26" s="1">
        <f t="shared" si="67"/>
        <v>0</v>
      </c>
      <c r="AJ26" s="1">
        <f t="shared" ref="AJ26:AT26" si="68">SUM(AJ24:AJ25)</f>
        <v>0</v>
      </c>
      <c r="AK26" s="1">
        <f t="shared" si="68"/>
        <v>0</v>
      </c>
      <c r="AL26" s="1">
        <f t="shared" si="68"/>
        <v>0</v>
      </c>
      <c r="AM26" s="1">
        <f t="shared" si="68"/>
        <v>0</v>
      </c>
      <c r="AN26" s="1">
        <f t="shared" ref="AN26:AO26" si="69">SUM(AN24:AN25)</f>
        <v>0</v>
      </c>
      <c r="AO26" s="1">
        <f t="shared" si="69"/>
        <v>0</v>
      </c>
      <c r="AP26" s="1">
        <f t="shared" si="68"/>
        <v>0</v>
      </c>
      <c r="AQ26" s="1">
        <f t="shared" si="68"/>
        <v>0</v>
      </c>
      <c r="AR26" s="1">
        <f t="shared" si="68"/>
        <v>0</v>
      </c>
      <c r="AS26" s="1">
        <f t="shared" si="68"/>
        <v>0</v>
      </c>
      <c r="AT26" s="1">
        <f t="shared" si="68"/>
        <v>0</v>
      </c>
      <c r="AU26" s="1">
        <f t="shared" ref="AU26:BA26" si="70">SUM(AU24:AU25)</f>
        <v>0</v>
      </c>
      <c r="AV26" s="1">
        <f t="shared" si="70"/>
        <v>0</v>
      </c>
      <c r="AW26" s="1">
        <f t="shared" si="70"/>
        <v>0</v>
      </c>
      <c r="AX26" s="1">
        <f t="shared" si="70"/>
        <v>0</v>
      </c>
      <c r="AY26" s="1">
        <f t="shared" si="70"/>
        <v>0</v>
      </c>
      <c r="AZ26" s="1">
        <f t="shared" si="70"/>
        <v>0</v>
      </c>
      <c r="BA26" s="1">
        <f t="shared" si="70"/>
        <v>0</v>
      </c>
      <c r="BB26" s="1">
        <f t="shared" ref="BB26:BD26" si="71">SUM(BB24:BB25)</f>
        <v>0</v>
      </c>
      <c r="BC26" s="1">
        <f t="shared" ref="BC26" si="72">SUM(BC24:BC25)</f>
        <v>0</v>
      </c>
      <c r="BD26" s="1">
        <f t="shared" si="71"/>
        <v>0</v>
      </c>
      <c r="BE26" s="1">
        <f t="shared" si="60"/>
        <v>0</v>
      </c>
      <c r="BF26" s="1">
        <f t="shared" ref="BF26:BG26" si="73">SUM(BF24:BF25)</f>
        <v>0</v>
      </c>
      <c r="BG26" s="1">
        <f t="shared" si="73"/>
        <v>0</v>
      </c>
      <c r="BH26" s="1">
        <f t="shared" ref="BH26:BM26" si="74">SUM(BH24:BH25)</f>
        <v>0</v>
      </c>
      <c r="BI26" s="1">
        <f t="shared" si="74"/>
        <v>0</v>
      </c>
      <c r="BJ26" s="1">
        <f t="shared" si="74"/>
        <v>0</v>
      </c>
      <c r="BK26" s="1">
        <f t="shared" si="74"/>
        <v>0</v>
      </c>
      <c r="BL26" s="1">
        <f t="shared" si="74"/>
        <v>0</v>
      </c>
      <c r="BM26" s="1">
        <f t="shared" si="74"/>
        <v>0</v>
      </c>
      <c r="BN26" s="1">
        <f t="shared" ref="BN26:CC26" si="75">SUM(BN24:BN25)</f>
        <v>0</v>
      </c>
      <c r="BO26" s="1">
        <f t="shared" si="75"/>
        <v>0</v>
      </c>
      <c r="BP26" s="1">
        <f t="shared" si="75"/>
        <v>0</v>
      </c>
      <c r="BQ26" s="1">
        <f>SUM(BQ24:BQ25)</f>
        <v>0</v>
      </c>
      <c r="BR26" s="1">
        <f t="shared" si="75"/>
        <v>0</v>
      </c>
      <c r="BS26" s="1">
        <f t="shared" si="75"/>
        <v>0</v>
      </c>
      <c r="BT26" s="1">
        <f t="shared" si="75"/>
        <v>0</v>
      </c>
      <c r="BU26" s="1">
        <f t="shared" ref="BU26" si="76">SUM(BU24:BU25)</f>
        <v>0</v>
      </c>
      <c r="BV26" s="1">
        <f t="shared" si="75"/>
        <v>0</v>
      </c>
      <c r="BW26" s="1">
        <f t="shared" si="75"/>
        <v>0</v>
      </c>
      <c r="BX26" s="1">
        <f t="shared" si="75"/>
        <v>0</v>
      </c>
      <c r="BY26" s="1">
        <f t="shared" si="75"/>
        <v>0</v>
      </c>
      <c r="BZ26" s="1">
        <f t="shared" si="75"/>
        <v>0</v>
      </c>
      <c r="CA26" s="1">
        <f t="shared" si="75"/>
        <v>0</v>
      </c>
      <c r="CB26" s="1">
        <f t="shared" si="75"/>
        <v>0</v>
      </c>
      <c r="CC26" s="1">
        <f t="shared" si="75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>SUM(C22,C26)</f>
        <v>0</v>
      </c>
      <c r="D27" s="1">
        <f>SUM(D22,D26)</f>
        <v>0</v>
      </c>
      <c r="E27" s="1">
        <f>SUM(E22,E26)</f>
        <v>0</v>
      </c>
      <c r="F27" s="1">
        <f t="shared" ref="F27:BE27" si="77">SUM(F22,F26)</f>
        <v>0</v>
      </c>
      <c r="G27" s="1">
        <f t="shared" ref="G27:N27" si="78">SUM(G22,G26)</f>
        <v>0</v>
      </c>
      <c r="H27" s="1">
        <f t="shared" si="78"/>
        <v>0</v>
      </c>
      <c r="I27" s="1">
        <f t="shared" si="78"/>
        <v>0</v>
      </c>
      <c r="J27" s="1">
        <f t="shared" si="78"/>
        <v>0</v>
      </c>
      <c r="K27" s="1">
        <f t="shared" si="78"/>
        <v>0</v>
      </c>
      <c r="L27" s="1">
        <f t="shared" si="78"/>
        <v>0</v>
      </c>
      <c r="M27" s="1">
        <f t="shared" si="78"/>
        <v>0</v>
      </c>
      <c r="N27" s="1">
        <f t="shared" si="78"/>
        <v>0</v>
      </c>
      <c r="O27" s="1">
        <f t="shared" ref="O27:Q27" si="79">SUM(O22,O26)</f>
        <v>0</v>
      </c>
      <c r="P27" s="1">
        <f t="shared" ref="P27" si="80">SUM(P22,P26)</f>
        <v>0</v>
      </c>
      <c r="Q27" s="1">
        <f t="shared" si="79"/>
        <v>0</v>
      </c>
      <c r="R27" s="1">
        <f t="shared" si="77"/>
        <v>0</v>
      </c>
      <c r="S27" s="1">
        <f t="shared" ref="S27:X27" si="81">SUM(S22,S26)</f>
        <v>0</v>
      </c>
      <c r="T27" s="1">
        <f t="shared" si="81"/>
        <v>0</v>
      </c>
      <c r="U27" s="1">
        <f t="shared" si="81"/>
        <v>0</v>
      </c>
      <c r="V27" s="1">
        <f t="shared" si="81"/>
        <v>0</v>
      </c>
      <c r="W27" s="1">
        <f t="shared" si="81"/>
        <v>0</v>
      </c>
      <c r="X27" s="1">
        <f t="shared" si="81"/>
        <v>0</v>
      </c>
      <c r="Y27" s="1">
        <f t="shared" si="77"/>
        <v>0</v>
      </c>
      <c r="Z27" s="1">
        <f t="shared" ref="Z27" si="82">SUM(Z22,Z26)</f>
        <v>0</v>
      </c>
      <c r="AA27" s="1">
        <f>SUM(AA22,AA26)</f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83">SUM(AG22,AG26)</f>
        <v>0</v>
      </c>
      <c r="AH27" s="1">
        <f t="shared" si="83"/>
        <v>0</v>
      </c>
      <c r="AI27" s="1">
        <f t="shared" si="83"/>
        <v>0</v>
      </c>
      <c r="AJ27" s="1">
        <f t="shared" ref="AJ27:AT27" si="84">SUM(AJ22,AJ26)</f>
        <v>0</v>
      </c>
      <c r="AK27" s="1">
        <f t="shared" si="84"/>
        <v>0</v>
      </c>
      <c r="AL27" s="1">
        <f t="shared" si="84"/>
        <v>0</v>
      </c>
      <c r="AM27" s="1">
        <f t="shared" si="84"/>
        <v>0</v>
      </c>
      <c r="AN27" s="1">
        <f t="shared" ref="AN27:AO27" si="85">SUM(AN22,AN26)</f>
        <v>0</v>
      </c>
      <c r="AO27" s="1">
        <f t="shared" si="85"/>
        <v>0</v>
      </c>
      <c r="AP27" s="1">
        <f t="shared" si="84"/>
        <v>0</v>
      </c>
      <c r="AQ27" s="1">
        <f t="shared" si="84"/>
        <v>0</v>
      </c>
      <c r="AR27" s="1">
        <f t="shared" si="84"/>
        <v>0</v>
      </c>
      <c r="AS27" s="1">
        <f t="shared" si="84"/>
        <v>0</v>
      </c>
      <c r="AT27" s="1">
        <f t="shared" si="84"/>
        <v>0</v>
      </c>
      <c r="AU27" s="1">
        <f t="shared" ref="AU27:BA27" si="86">SUM(AU22,AU26)</f>
        <v>0</v>
      </c>
      <c r="AV27" s="1">
        <f t="shared" si="86"/>
        <v>0</v>
      </c>
      <c r="AW27" s="1">
        <f t="shared" si="86"/>
        <v>0</v>
      </c>
      <c r="AX27" s="1">
        <f t="shared" si="86"/>
        <v>0</v>
      </c>
      <c r="AY27" s="1">
        <f t="shared" si="86"/>
        <v>0</v>
      </c>
      <c r="AZ27" s="1">
        <f t="shared" si="86"/>
        <v>0</v>
      </c>
      <c r="BA27" s="1">
        <f t="shared" si="86"/>
        <v>0</v>
      </c>
      <c r="BB27" s="1">
        <f t="shared" ref="BB27:BD27" si="87">SUM(BB22,BB26)</f>
        <v>0</v>
      </c>
      <c r="BC27" s="1">
        <f t="shared" ref="BC27" si="88">SUM(BC22,BC26)</f>
        <v>0</v>
      </c>
      <c r="BD27" s="1">
        <f t="shared" si="87"/>
        <v>0</v>
      </c>
      <c r="BE27" s="1">
        <f t="shared" si="77"/>
        <v>0</v>
      </c>
      <c r="BF27" s="1">
        <f t="shared" ref="BF27:BG27" si="89">SUM(BF22,BF26)</f>
        <v>0</v>
      </c>
      <c r="BG27" s="1">
        <f t="shared" si="89"/>
        <v>0</v>
      </c>
      <c r="BH27" s="1">
        <f t="shared" ref="BH27:BM27" si="90">SUM(BH22,BH26)</f>
        <v>0</v>
      </c>
      <c r="BI27" s="1">
        <f t="shared" si="90"/>
        <v>0</v>
      </c>
      <c r="BJ27" s="1">
        <f t="shared" si="90"/>
        <v>0</v>
      </c>
      <c r="BK27" s="1">
        <f t="shared" si="90"/>
        <v>0</v>
      </c>
      <c r="BL27" s="1">
        <f t="shared" si="90"/>
        <v>0</v>
      </c>
      <c r="BM27" s="1">
        <f t="shared" si="90"/>
        <v>0</v>
      </c>
      <c r="BN27" s="1">
        <f t="shared" ref="BN27:CC27" si="91">SUM(BN22,BN26)</f>
        <v>0</v>
      </c>
      <c r="BO27" s="1">
        <f t="shared" si="91"/>
        <v>0</v>
      </c>
      <c r="BP27" s="1">
        <f t="shared" si="91"/>
        <v>0</v>
      </c>
      <c r="BQ27" s="1">
        <f>SUM(BQ22,BQ26)</f>
        <v>0</v>
      </c>
      <c r="BR27" s="1">
        <f t="shared" si="91"/>
        <v>0</v>
      </c>
      <c r="BS27" s="1">
        <f t="shared" si="91"/>
        <v>0</v>
      </c>
      <c r="BT27" s="1">
        <f t="shared" si="91"/>
        <v>0</v>
      </c>
      <c r="BU27" s="1">
        <f t="shared" ref="BU27" si="92">SUM(BU22,BU26)</f>
        <v>0</v>
      </c>
      <c r="BV27" s="1">
        <f t="shared" si="91"/>
        <v>0</v>
      </c>
      <c r="BW27" s="1">
        <f t="shared" si="91"/>
        <v>0</v>
      </c>
      <c r="BX27" s="1">
        <f t="shared" si="91"/>
        <v>0</v>
      </c>
      <c r="BY27" s="1">
        <f t="shared" si="91"/>
        <v>0</v>
      </c>
      <c r="BZ27" s="1">
        <f t="shared" si="91"/>
        <v>0</v>
      </c>
      <c r="CA27" s="1">
        <f t="shared" si="91"/>
        <v>0</v>
      </c>
      <c r="CB27" s="1">
        <f t="shared" si="91"/>
        <v>0</v>
      </c>
      <c r="CC27" s="1">
        <f t="shared" si="91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93">C11/C24</f>
        <v>#DIV/0!</v>
      </c>
      <c r="D29" s="3" t="e">
        <f t="shared" ref="D29" si="94">D11/D24</f>
        <v>#DIV/0!</v>
      </c>
      <c r="E29" s="3" t="e">
        <f t="shared" si="93"/>
        <v>#DIV/0!</v>
      </c>
      <c r="F29" s="3" t="e">
        <f t="shared" si="93"/>
        <v>#DIV/0!</v>
      </c>
      <c r="G29" s="3" t="e">
        <f t="shared" si="93"/>
        <v>#DIV/0!</v>
      </c>
      <c r="H29" s="3" t="e">
        <f t="shared" si="93"/>
        <v>#DIV/0!</v>
      </c>
      <c r="I29" s="3" t="e">
        <f t="shared" si="93"/>
        <v>#DIV/0!</v>
      </c>
      <c r="J29" s="3" t="e">
        <f t="shared" si="93"/>
        <v>#DIV/0!</v>
      </c>
      <c r="K29" s="3" t="e">
        <f t="shared" si="93"/>
        <v>#DIV/0!</v>
      </c>
      <c r="L29" s="3" t="e">
        <f t="shared" si="93"/>
        <v>#DIV/0!</v>
      </c>
      <c r="M29" s="3" t="e">
        <f t="shared" si="93"/>
        <v>#DIV/0!</v>
      </c>
      <c r="N29" s="3" t="e">
        <f t="shared" si="93"/>
        <v>#DIV/0!</v>
      </c>
      <c r="O29" s="3" t="e">
        <f t="shared" si="93"/>
        <v>#DIV/0!</v>
      </c>
      <c r="P29" s="3" t="e">
        <f t="shared" ref="P29" si="95">P11/P24</f>
        <v>#DIV/0!</v>
      </c>
      <c r="Q29" s="3" t="e">
        <f t="shared" si="93"/>
        <v>#DIV/0!</v>
      </c>
      <c r="R29" s="3" t="e">
        <f t="shared" si="93"/>
        <v>#DIV/0!</v>
      </c>
      <c r="S29" s="3" t="e">
        <f>S11/S24</f>
        <v>#DIV/0!</v>
      </c>
      <c r="T29" s="3" t="e">
        <f t="shared" si="93"/>
        <v>#DIV/0!</v>
      </c>
      <c r="U29" s="3" t="e">
        <f t="shared" si="93"/>
        <v>#DIV/0!</v>
      </c>
      <c r="V29" s="3" t="e">
        <f t="shared" si="93"/>
        <v>#DIV/0!</v>
      </c>
      <c r="W29" s="3" t="e">
        <f t="shared" si="93"/>
        <v>#DIV/0!</v>
      </c>
      <c r="X29" s="3" t="e">
        <f t="shared" si="93"/>
        <v>#DIV/0!</v>
      </c>
      <c r="Y29" s="3" t="e">
        <f t="shared" si="93"/>
        <v>#DIV/0!</v>
      </c>
      <c r="Z29" s="3" t="e">
        <f t="shared" ref="Z29" si="96">Z11/Z24</f>
        <v>#DIV/0!</v>
      </c>
      <c r="AA29" s="3" t="e">
        <f t="shared" si="93"/>
        <v>#DIV/0!</v>
      </c>
      <c r="AB29" s="3" t="e">
        <f t="shared" si="93"/>
        <v>#DIV/0!</v>
      </c>
      <c r="AC29" s="3" t="e">
        <f t="shared" si="93"/>
        <v>#DIV/0!</v>
      </c>
      <c r="AD29" s="3" t="e">
        <f t="shared" si="93"/>
        <v>#DIV/0!</v>
      </c>
      <c r="AE29" s="3" t="e">
        <f t="shared" si="93"/>
        <v>#DIV/0!</v>
      </c>
      <c r="AF29" s="3" t="e">
        <f t="shared" si="93"/>
        <v>#DIV/0!</v>
      </c>
      <c r="AG29" s="3" t="e">
        <f t="shared" si="93"/>
        <v>#DIV/0!</v>
      </c>
      <c r="AH29" s="3" t="e">
        <f t="shared" si="93"/>
        <v>#DIV/0!</v>
      </c>
      <c r="AI29" s="3" t="e">
        <f t="shared" si="93"/>
        <v>#DIV/0!</v>
      </c>
      <c r="AJ29" s="3" t="e">
        <f t="shared" si="93"/>
        <v>#DIV/0!</v>
      </c>
      <c r="AK29" s="3" t="e">
        <f t="shared" si="93"/>
        <v>#DIV/0!</v>
      </c>
      <c r="AL29" s="3" t="e">
        <f t="shared" si="93"/>
        <v>#DIV/0!</v>
      </c>
      <c r="AM29" s="3" t="e">
        <f t="shared" si="93"/>
        <v>#DIV/0!</v>
      </c>
      <c r="AN29" s="3" t="e">
        <f t="shared" ref="AN29:AO29" si="97">AN11/AN24</f>
        <v>#DIV/0!</v>
      </c>
      <c r="AO29" s="3" t="e">
        <f t="shared" si="97"/>
        <v>#DIV/0!</v>
      </c>
      <c r="AP29" s="3" t="e">
        <f t="shared" si="93"/>
        <v>#DIV/0!</v>
      </c>
      <c r="AQ29" s="3" t="e">
        <f t="shared" si="93"/>
        <v>#DIV/0!</v>
      </c>
      <c r="AR29" s="3" t="e">
        <f t="shared" si="93"/>
        <v>#DIV/0!</v>
      </c>
      <c r="AS29" s="3" t="e">
        <f t="shared" si="93"/>
        <v>#DIV/0!</v>
      </c>
      <c r="AT29" s="3" t="e">
        <f t="shared" si="93"/>
        <v>#DIV/0!</v>
      </c>
      <c r="AU29" s="3" t="e">
        <f t="shared" si="93"/>
        <v>#DIV/0!</v>
      </c>
      <c r="AV29" s="3" t="e">
        <f t="shared" si="93"/>
        <v>#DIV/0!</v>
      </c>
      <c r="AW29" s="3" t="e">
        <f t="shared" si="93"/>
        <v>#DIV/0!</v>
      </c>
      <c r="AX29" s="3" t="e">
        <f t="shared" ref="AX29" si="98">AX11/AX24</f>
        <v>#DIV/0!</v>
      </c>
      <c r="AY29" s="3" t="e">
        <f t="shared" si="93"/>
        <v>#DIV/0!</v>
      </c>
      <c r="AZ29" s="3" t="e">
        <f t="shared" si="93"/>
        <v>#DIV/0!</v>
      </c>
      <c r="BA29" s="3" t="e">
        <f t="shared" ref="BA29" si="99">BA11/BA24</f>
        <v>#DIV/0!</v>
      </c>
      <c r="BB29" s="3" t="e">
        <f t="shared" si="93"/>
        <v>#DIV/0!</v>
      </c>
      <c r="BC29" s="3" t="e">
        <f t="shared" ref="BC29" si="100">BC11/BC24</f>
        <v>#DIV/0!</v>
      </c>
      <c r="BD29" s="3" t="e">
        <f t="shared" ref="BD29" si="101">BD11/BD24</f>
        <v>#DIV/0!</v>
      </c>
      <c r="BE29" s="3" t="e">
        <f t="shared" si="93"/>
        <v>#DIV/0!</v>
      </c>
      <c r="BF29" s="3" t="e">
        <f t="shared" si="93"/>
        <v>#DIV/0!</v>
      </c>
      <c r="BG29" s="3" t="e">
        <f t="shared" si="93"/>
        <v>#DIV/0!</v>
      </c>
      <c r="BH29" s="3" t="e">
        <f t="shared" si="93"/>
        <v>#DIV/0!</v>
      </c>
      <c r="BI29" s="3" t="e">
        <f t="shared" si="93"/>
        <v>#DIV/0!</v>
      </c>
      <c r="BJ29" s="3" t="e">
        <f t="shared" ref="BJ29" si="102">BJ11/BJ24</f>
        <v>#DIV/0!</v>
      </c>
      <c r="BK29" s="3" t="e">
        <f t="shared" si="93"/>
        <v>#DIV/0!</v>
      </c>
      <c r="BL29" s="3" t="e">
        <f>BL11/BL24</f>
        <v>#DIV/0!</v>
      </c>
      <c r="BM29" s="3" t="e">
        <f t="shared" ref="BM29:CH29" si="103">BM11/BM24</f>
        <v>#DIV/0!</v>
      </c>
      <c r="BN29" s="3" t="e">
        <f t="shared" si="103"/>
        <v>#DIV/0!</v>
      </c>
      <c r="BO29" s="3" t="e">
        <f t="shared" si="103"/>
        <v>#DIV/0!</v>
      </c>
      <c r="BP29" s="3" t="e">
        <f t="shared" si="103"/>
        <v>#DIV/0!</v>
      </c>
      <c r="BQ29" s="3" t="e">
        <f>BQ11/BQ24</f>
        <v>#DIV/0!</v>
      </c>
      <c r="BR29" s="3" t="e">
        <f t="shared" si="103"/>
        <v>#DIV/0!</v>
      </c>
      <c r="BS29" s="3" t="e">
        <f t="shared" si="103"/>
        <v>#DIV/0!</v>
      </c>
      <c r="BT29" s="3" t="e">
        <f t="shared" si="103"/>
        <v>#DIV/0!</v>
      </c>
      <c r="BU29" s="3" t="e">
        <f t="shared" ref="BU29" si="104">BU11/BU24</f>
        <v>#DIV/0!</v>
      </c>
      <c r="BV29" s="3" t="e">
        <f t="shared" si="103"/>
        <v>#DIV/0!</v>
      </c>
      <c r="BW29" s="3" t="e">
        <f t="shared" si="103"/>
        <v>#DIV/0!</v>
      </c>
      <c r="BX29" s="3" t="e">
        <f t="shared" si="103"/>
        <v>#DIV/0!</v>
      </c>
      <c r="BY29" s="3" t="e">
        <f t="shared" si="103"/>
        <v>#DIV/0!</v>
      </c>
      <c r="BZ29" s="3" t="e">
        <f t="shared" si="103"/>
        <v>#DIV/0!</v>
      </c>
      <c r="CA29" s="3" t="e">
        <f t="shared" si="103"/>
        <v>#DIV/0!</v>
      </c>
      <c r="CB29" s="3" t="e">
        <f t="shared" si="103"/>
        <v>#DIV/0!</v>
      </c>
      <c r="CC29" s="3" t="e">
        <f t="shared" si="103"/>
        <v>#DIV/0!</v>
      </c>
      <c r="CD29" s="3" t="e">
        <f t="shared" si="103"/>
        <v>#DIV/0!</v>
      </c>
      <c r="CE29" s="3" t="e">
        <f t="shared" ref="CE29" si="105">CE11/CE24</f>
        <v>#DIV/0!</v>
      </c>
      <c r="CF29" s="3" t="e">
        <f t="shared" si="103"/>
        <v>#DIV/0!</v>
      </c>
      <c r="CG29" s="3" t="e">
        <f t="shared" si="103"/>
        <v>#DIV/0!</v>
      </c>
      <c r="CH29" s="3" t="e">
        <f t="shared" si="103"/>
        <v>#DIV/0!</v>
      </c>
      <c r="CI29" s="2"/>
    </row>
    <row r="30" spans="1:87" x14ac:dyDescent="0.2">
      <c r="A30" s="1" t="s">
        <v>43</v>
      </c>
      <c r="B30" s="1"/>
      <c r="C30" s="3" t="e">
        <f t="shared" ref="C30:BK30" si="106">C6/C19</f>
        <v>#DIV/0!</v>
      </c>
      <c r="D30" s="3" t="e">
        <f t="shared" ref="D30" si="107">D6/D19</f>
        <v>#DIV/0!</v>
      </c>
      <c r="E30" s="3" t="e">
        <f t="shared" si="106"/>
        <v>#DIV/0!</v>
      </c>
      <c r="F30" s="3" t="e">
        <f t="shared" si="106"/>
        <v>#DIV/0!</v>
      </c>
      <c r="G30" s="3" t="e">
        <f t="shared" si="106"/>
        <v>#DIV/0!</v>
      </c>
      <c r="H30" s="3" t="e">
        <f t="shared" si="106"/>
        <v>#DIV/0!</v>
      </c>
      <c r="I30" s="3" t="e">
        <f t="shared" si="106"/>
        <v>#DIV/0!</v>
      </c>
      <c r="J30" s="3" t="e">
        <f t="shared" si="106"/>
        <v>#DIV/0!</v>
      </c>
      <c r="K30" s="3" t="e">
        <f t="shared" si="106"/>
        <v>#DIV/0!</v>
      </c>
      <c r="L30" s="3" t="e">
        <f t="shared" si="106"/>
        <v>#DIV/0!</v>
      </c>
      <c r="M30" s="3" t="e">
        <f t="shared" si="106"/>
        <v>#DIV/0!</v>
      </c>
      <c r="N30" s="3" t="e">
        <f t="shared" si="106"/>
        <v>#DIV/0!</v>
      </c>
      <c r="O30" s="3" t="e">
        <f t="shared" si="106"/>
        <v>#DIV/0!</v>
      </c>
      <c r="P30" s="3" t="e">
        <f t="shared" ref="P30" si="108">P6/P19</f>
        <v>#DIV/0!</v>
      </c>
      <c r="Q30" s="3" t="e">
        <f t="shared" si="106"/>
        <v>#DIV/0!</v>
      </c>
      <c r="R30" s="3" t="e">
        <f t="shared" si="106"/>
        <v>#DIV/0!</v>
      </c>
      <c r="S30" s="3" t="e">
        <f>S6/S19</f>
        <v>#DIV/0!</v>
      </c>
      <c r="T30" s="3" t="e">
        <f t="shared" si="106"/>
        <v>#DIV/0!</v>
      </c>
      <c r="U30" s="3" t="e">
        <f t="shared" si="106"/>
        <v>#DIV/0!</v>
      </c>
      <c r="V30" s="3" t="e">
        <f t="shared" si="106"/>
        <v>#DIV/0!</v>
      </c>
      <c r="W30" s="3" t="e">
        <f t="shared" si="106"/>
        <v>#DIV/0!</v>
      </c>
      <c r="X30" s="3" t="e">
        <f t="shared" si="106"/>
        <v>#DIV/0!</v>
      </c>
      <c r="Y30" s="3" t="e">
        <f t="shared" si="106"/>
        <v>#DIV/0!</v>
      </c>
      <c r="Z30" s="3" t="e">
        <f t="shared" ref="Z30" si="109">Z6/Z19</f>
        <v>#DIV/0!</v>
      </c>
      <c r="AA30" s="3" t="e">
        <f t="shared" si="106"/>
        <v>#DIV/0!</v>
      </c>
      <c r="AB30" s="3" t="e">
        <f t="shared" si="106"/>
        <v>#DIV/0!</v>
      </c>
      <c r="AC30" s="3" t="e">
        <f t="shared" si="106"/>
        <v>#DIV/0!</v>
      </c>
      <c r="AD30" s="3" t="e">
        <f t="shared" si="106"/>
        <v>#DIV/0!</v>
      </c>
      <c r="AE30" s="3" t="e">
        <f t="shared" si="106"/>
        <v>#DIV/0!</v>
      </c>
      <c r="AF30" s="3" t="e">
        <f t="shared" si="106"/>
        <v>#DIV/0!</v>
      </c>
      <c r="AG30" s="3" t="e">
        <f t="shared" si="106"/>
        <v>#DIV/0!</v>
      </c>
      <c r="AH30" s="3" t="e">
        <f t="shared" si="106"/>
        <v>#DIV/0!</v>
      </c>
      <c r="AI30" s="3" t="e">
        <f t="shared" si="106"/>
        <v>#DIV/0!</v>
      </c>
      <c r="AJ30" s="3" t="e">
        <f t="shared" si="106"/>
        <v>#DIV/0!</v>
      </c>
      <c r="AK30" s="3" t="e">
        <f t="shared" si="106"/>
        <v>#DIV/0!</v>
      </c>
      <c r="AL30" s="3" t="e">
        <f t="shared" si="106"/>
        <v>#DIV/0!</v>
      </c>
      <c r="AM30" s="3" t="e">
        <f t="shared" si="106"/>
        <v>#DIV/0!</v>
      </c>
      <c r="AN30" s="3" t="e">
        <f t="shared" ref="AN30:AO30" si="110">AN6/AN19</f>
        <v>#DIV/0!</v>
      </c>
      <c r="AO30" s="3" t="e">
        <f t="shared" si="110"/>
        <v>#DIV/0!</v>
      </c>
      <c r="AP30" s="3" t="e">
        <f t="shared" si="106"/>
        <v>#DIV/0!</v>
      </c>
      <c r="AQ30" s="3" t="e">
        <f t="shared" si="106"/>
        <v>#DIV/0!</v>
      </c>
      <c r="AR30" s="3" t="e">
        <f t="shared" si="106"/>
        <v>#DIV/0!</v>
      </c>
      <c r="AS30" s="3" t="e">
        <f t="shared" si="106"/>
        <v>#DIV/0!</v>
      </c>
      <c r="AT30" s="3" t="e">
        <f t="shared" si="106"/>
        <v>#DIV/0!</v>
      </c>
      <c r="AU30" s="3" t="e">
        <f t="shared" si="106"/>
        <v>#DIV/0!</v>
      </c>
      <c r="AV30" s="3" t="e">
        <f t="shared" si="106"/>
        <v>#DIV/0!</v>
      </c>
      <c r="AW30" s="3" t="e">
        <f t="shared" si="106"/>
        <v>#DIV/0!</v>
      </c>
      <c r="AX30" s="3" t="e">
        <f t="shared" ref="AX30" si="111">AX6/AX19</f>
        <v>#DIV/0!</v>
      </c>
      <c r="AY30" s="3" t="e">
        <f t="shared" si="106"/>
        <v>#DIV/0!</v>
      </c>
      <c r="AZ30" s="3" t="e">
        <f t="shared" si="106"/>
        <v>#DIV/0!</v>
      </c>
      <c r="BA30" s="3" t="e">
        <f t="shared" ref="BA30" si="112">BA6/BA19</f>
        <v>#DIV/0!</v>
      </c>
      <c r="BB30" s="3" t="e">
        <f t="shared" si="106"/>
        <v>#DIV/0!</v>
      </c>
      <c r="BC30" s="3" t="e">
        <f t="shared" ref="BC30" si="113">BC6/BC19</f>
        <v>#DIV/0!</v>
      </c>
      <c r="BD30" s="3" t="e">
        <f t="shared" ref="BD30" si="114">BD6/BD19</f>
        <v>#DIV/0!</v>
      </c>
      <c r="BE30" s="3" t="e">
        <f t="shared" si="106"/>
        <v>#DIV/0!</v>
      </c>
      <c r="BF30" s="3" t="e">
        <f t="shared" si="106"/>
        <v>#DIV/0!</v>
      </c>
      <c r="BG30" s="3" t="e">
        <f t="shared" si="106"/>
        <v>#DIV/0!</v>
      </c>
      <c r="BH30" s="3" t="e">
        <f t="shared" si="106"/>
        <v>#DIV/0!</v>
      </c>
      <c r="BI30" s="3" t="e">
        <f t="shared" si="106"/>
        <v>#DIV/0!</v>
      </c>
      <c r="BJ30" s="3" t="e">
        <f t="shared" ref="BJ30" si="115">BJ6/BJ19</f>
        <v>#DIV/0!</v>
      </c>
      <c r="BK30" s="3" t="e">
        <f t="shared" si="106"/>
        <v>#DIV/0!</v>
      </c>
      <c r="BL30" s="3" t="e">
        <f>BL6/BL19</f>
        <v>#DIV/0!</v>
      </c>
      <c r="BM30" s="3" t="e">
        <f t="shared" ref="BM30:CH30" si="116">BM6/BM19</f>
        <v>#DIV/0!</v>
      </c>
      <c r="BN30" s="3" t="e">
        <f t="shared" si="116"/>
        <v>#DIV/0!</v>
      </c>
      <c r="BO30" s="3" t="e">
        <f t="shared" si="116"/>
        <v>#DIV/0!</v>
      </c>
      <c r="BP30" s="3" t="e">
        <f t="shared" si="116"/>
        <v>#DIV/0!</v>
      </c>
      <c r="BQ30" s="3" t="e">
        <f>BQ6/BQ19</f>
        <v>#DIV/0!</v>
      </c>
      <c r="BR30" s="3" t="e">
        <f t="shared" si="116"/>
        <v>#DIV/0!</v>
      </c>
      <c r="BS30" s="3" t="e">
        <f t="shared" si="116"/>
        <v>#DIV/0!</v>
      </c>
      <c r="BT30" s="3" t="e">
        <f t="shared" si="116"/>
        <v>#DIV/0!</v>
      </c>
      <c r="BU30" s="3" t="e">
        <f t="shared" ref="BU30" si="117">BU6/BU19</f>
        <v>#DIV/0!</v>
      </c>
      <c r="BV30" s="3" t="e">
        <f t="shared" si="116"/>
        <v>#DIV/0!</v>
      </c>
      <c r="BW30" s="3" t="e">
        <f t="shared" si="116"/>
        <v>#DIV/0!</v>
      </c>
      <c r="BX30" s="3" t="e">
        <f t="shared" si="116"/>
        <v>#DIV/0!</v>
      </c>
      <c r="BY30" s="3" t="e">
        <f t="shared" si="116"/>
        <v>#DIV/0!</v>
      </c>
      <c r="BZ30" s="3" t="e">
        <f t="shared" si="116"/>
        <v>#DIV/0!</v>
      </c>
      <c r="CA30" s="3" t="e">
        <f t="shared" si="116"/>
        <v>#DIV/0!</v>
      </c>
      <c r="CB30" s="3" t="e">
        <f t="shared" si="116"/>
        <v>#DIV/0!</v>
      </c>
      <c r="CC30" s="3" t="e">
        <f t="shared" si="116"/>
        <v>#DIV/0!</v>
      </c>
      <c r="CD30" s="3" t="e">
        <f t="shared" si="116"/>
        <v>#DIV/0!</v>
      </c>
      <c r="CE30" s="3" t="e">
        <f t="shared" ref="CE30" si="118">CE6/CE19</f>
        <v>#DIV/0!</v>
      </c>
      <c r="CF30" s="3" t="e">
        <f t="shared" si="116"/>
        <v>#DIV/0!</v>
      </c>
      <c r="CG30" s="3" t="e">
        <f t="shared" si="116"/>
        <v>#DIV/0!</v>
      </c>
      <c r="CH30" s="3" t="e">
        <f t="shared" si="116"/>
        <v>#DIV/0!</v>
      </c>
      <c r="CI30" s="2"/>
    </row>
    <row r="31" spans="1:87" x14ac:dyDescent="0.2">
      <c r="A31" s="1" t="s">
        <v>44</v>
      </c>
      <c r="B31" s="1"/>
      <c r="C31" s="3" t="e">
        <f t="shared" ref="C31:BK31" si="119">SUM(C5:C7,C11)/SUM(C18:C20,C24)</f>
        <v>#DIV/0!</v>
      </c>
      <c r="D31" s="3" t="e">
        <f t="shared" ref="D31" si="120">SUM(D5:D7,D11)/SUM(D18:D20,D24)</f>
        <v>#DIV/0!</v>
      </c>
      <c r="E31" s="3" t="e">
        <f t="shared" si="119"/>
        <v>#DIV/0!</v>
      </c>
      <c r="F31" s="3" t="e">
        <f t="shared" si="119"/>
        <v>#DIV/0!</v>
      </c>
      <c r="G31" s="3" t="e">
        <f t="shared" si="119"/>
        <v>#DIV/0!</v>
      </c>
      <c r="H31" s="3" t="e">
        <f t="shared" si="119"/>
        <v>#DIV/0!</v>
      </c>
      <c r="I31" s="3" t="e">
        <f t="shared" si="119"/>
        <v>#DIV/0!</v>
      </c>
      <c r="J31" s="3" t="e">
        <f t="shared" si="119"/>
        <v>#DIV/0!</v>
      </c>
      <c r="K31" s="3" t="e">
        <f t="shared" si="119"/>
        <v>#DIV/0!</v>
      </c>
      <c r="L31" s="3" t="e">
        <f t="shared" si="119"/>
        <v>#DIV/0!</v>
      </c>
      <c r="M31" s="3" t="e">
        <f t="shared" si="119"/>
        <v>#DIV/0!</v>
      </c>
      <c r="N31" s="3" t="e">
        <f t="shared" si="119"/>
        <v>#DIV/0!</v>
      </c>
      <c r="O31" s="3" t="e">
        <f t="shared" si="119"/>
        <v>#DIV/0!</v>
      </c>
      <c r="P31" s="3" t="e">
        <f t="shared" ref="P31" si="121">SUM(P5:P7,P11)/SUM(P18:P20,P24)</f>
        <v>#DIV/0!</v>
      </c>
      <c r="Q31" s="3" t="e">
        <f t="shared" si="119"/>
        <v>#DIV/0!</v>
      </c>
      <c r="R31" s="3" t="e">
        <f t="shared" si="119"/>
        <v>#DIV/0!</v>
      </c>
      <c r="S31" s="3" t="e">
        <f>SUM(S5:S7,S11)/SUM(S18:S20,S24)</f>
        <v>#DIV/0!</v>
      </c>
      <c r="T31" s="3" t="e">
        <f t="shared" si="119"/>
        <v>#DIV/0!</v>
      </c>
      <c r="U31" s="3" t="e">
        <f t="shared" si="119"/>
        <v>#DIV/0!</v>
      </c>
      <c r="V31" s="3" t="e">
        <f t="shared" si="119"/>
        <v>#DIV/0!</v>
      </c>
      <c r="W31" s="3" t="e">
        <f t="shared" si="119"/>
        <v>#DIV/0!</v>
      </c>
      <c r="X31" s="3" t="e">
        <f t="shared" si="119"/>
        <v>#DIV/0!</v>
      </c>
      <c r="Y31" s="3" t="e">
        <f t="shared" si="119"/>
        <v>#DIV/0!</v>
      </c>
      <c r="Z31" s="3" t="e">
        <f t="shared" ref="Z31" si="122">SUM(Z5:Z7,Z11)/SUM(Z18:Z20,Z24)</f>
        <v>#DIV/0!</v>
      </c>
      <c r="AA31" s="3" t="e">
        <f t="shared" si="119"/>
        <v>#DIV/0!</v>
      </c>
      <c r="AB31" s="3" t="e">
        <f t="shared" si="119"/>
        <v>#DIV/0!</v>
      </c>
      <c r="AC31" s="3" t="e">
        <f t="shared" si="119"/>
        <v>#DIV/0!</v>
      </c>
      <c r="AD31" s="3" t="e">
        <f t="shared" si="119"/>
        <v>#DIV/0!</v>
      </c>
      <c r="AE31" s="3" t="e">
        <f t="shared" si="119"/>
        <v>#DIV/0!</v>
      </c>
      <c r="AF31" s="3" t="e">
        <f t="shared" si="119"/>
        <v>#DIV/0!</v>
      </c>
      <c r="AG31" s="3" t="e">
        <f t="shared" si="119"/>
        <v>#DIV/0!</v>
      </c>
      <c r="AH31" s="3" t="e">
        <f t="shared" si="119"/>
        <v>#DIV/0!</v>
      </c>
      <c r="AI31" s="3" t="e">
        <f t="shared" si="119"/>
        <v>#DIV/0!</v>
      </c>
      <c r="AJ31" s="3" t="e">
        <f t="shared" si="119"/>
        <v>#DIV/0!</v>
      </c>
      <c r="AK31" s="3" t="e">
        <f t="shared" si="119"/>
        <v>#DIV/0!</v>
      </c>
      <c r="AL31" s="3" t="e">
        <f t="shared" si="119"/>
        <v>#DIV/0!</v>
      </c>
      <c r="AM31" s="3" t="e">
        <f t="shared" si="119"/>
        <v>#DIV/0!</v>
      </c>
      <c r="AN31" s="3" t="e">
        <f t="shared" ref="AN31:AO31" si="123">SUM(AN5:AN7,AN11)/SUM(AN18:AN20,AN24)</f>
        <v>#DIV/0!</v>
      </c>
      <c r="AO31" s="3" t="e">
        <f t="shared" si="123"/>
        <v>#DIV/0!</v>
      </c>
      <c r="AP31" s="3" t="e">
        <f t="shared" si="119"/>
        <v>#DIV/0!</v>
      </c>
      <c r="AQ31" s="3" t="e">
        <f t="shared" si="119"/>
        <v>#DIV/0!</v>
      </c>
      <c r="AR31" s="3" t="e">
        <f t="shared" si="119"/>
        <v>#DIV/0!</v>
      </c>
      <c r="AS31" s="3" t="e">
        <f t="shared" si="119"/>
        <v>#DIV/0!</v>
      </c>
      <c r="AT31" s="3" t="e">
        <f t="shared" si="119"/>
        <v>#DIV/0!</v>
      </c>
      <c r="AU31" s="3" t="e">
        <f t="shared" si="119"/>
        <v>#DIV/0!</v>
      </c>
      <c r="AV31" s="3" t="e">
        <f t="shared" si="119"/>
        <v>#DIV/0!</v>
      </c>
      <c r="AW31" s="3" t="e">
        <f t="shared" si="119"/>
        <v>#DIV/0!</v>
      </c>
      <c r="AX31" s="3" t="e">
        <f t="shared" ref="AX31" si="124">SUM(AX5:AX7,AX11)/SUM(AX18:AX20,AX24)</f>
        <v>#DIV/0!</v>
      </c>
      <c r="AY31" s="3" t="e">
        <f t="shared" si="119"/>
        <v>#DIV/0!</v>
      </c>
      <c r="AZ31" s="3" t="e">
        <f t="shared" si="119"/>
        <v>#DIV/0!</v>
      </c>
      <c r="BA31" s="3" t="e">
        <f t="shared" ref="BA31" si="125">SUM(BA5:BA7,BA11)/SUM(BA18:BA20,BA24)</f>
        <v>#DIV/0!</v>
      </c>
      <c r="BB31" s="3" t="e">
        <f t="shared" si="119"/>
        <v>#DIV/0!</v>
      </c>
      <c r="BC31" s="3" t="e">
        <f t="shared" ref="BC31" si="126">SUM(BC5:BC7,BC11)/SUM(BC18:BC20,BC24)</f>
        <v>#DIV/0!</v>
      </c>
      <c r="BD31" s="3" t="e">
        <f t="shared" ref="BD31" si="127">SUM(BD5:BD7,BD11)/SUM(BD18:BD20,BD24)</f>
        <v>#DIV/0!</v>
      </c>
      <c r="BE31" s="3" t="e">
        <f t="shared" si="119"/>
        <v>#DIV/0!</v>
      </c>
      <c r="BF31" s="3" t="e">
        <f t="shared" si="119"/>
        <v>#DIV/0!</v>
      </c>
      <c r="BG31" s="3" t="e">
        <f t="shared" si="119"/>
        <v>#DIV/0!</v>
      </c>
      <c r="BH31" s="3" t="e">
        <f t="shared" si="119"/>
        <v>#DIV/0!</v>
      </c>
      <c r="BI31" s="3" t="e">
        <f t="shared" si="119"/>
        <v>#DIV/0!</v>
      </c>
      <c r="BJ31" s="3" t="e">
        <f t="shared" ref="BJ31" si="128">SUM(BJ5:BJ7,BJ11)/SUM(BJ18:BJ20,BJ24)</f>
        <v>#DIV/0!</v>
      </c>
      <c r="BK31" s="3" t="e">
        <f t="shared" si="119"/>
        <v>#DIV/0!</v>
      </c>
      <c r="BL31" s="3" t="e">
        <f>SUM(BL5:BL7,BL11)/SUM(BL18:BL20,BL24)</f>
        <v>#DIV/0!</v>
      </c>
      <c r="BM31" s="3" t="e">
        <f t="shared" ref="BM31:CH31" si="129">SUM(BM5:BM7,BM11)/SUM(BM18:BM20,BM24)</f>
        <v>#DIV/0!</v>
      </c>
      <c r="BN31" s="3" t="e">
        <f t="shared" si="129"/>
        <v>#DIV/0!</v>
      </c>
      <c r="BO31" s="3" t="e">
        <f t="shared" si="129"/>
        <v>#DIV/0!</v>
      </c>
      <c r="BP31" s="3" t="e">
        <f t="shared" si="129"/>
        <v>#DIV/0!</v>
      </c>
      <c r="BQ31" s="3" t="e">
        <f>SUM(BQ5:BQ7,BQ11)/SUM(BQ18:BQ20,BQ24)</f>
        <v>#DIV/0!</v>
      </c>
      <c r="BR31" s="3" t="e">
        <f t="shared" si="129"/>
        <v>#DIV/0!</v>
      </c>
      <c r="BS31" s="3" t="e">
        <f t="shared" si="129"/>
        <v>#DIV/0!</v>
      </c>
      <c r="BT31" s="3" t="e">
        <f t="shared" si="129"/>
        <v>#DIV/0!</v>
      </c>
      <c r="BU31" s="3" t="e">
        <f t="shared" ref="BU31" si="130">SUM(BU5:BU7,BU11)/SUM(BU18:BU20,BU24)</f>
        <v>#DIV/0!</v>
      </c>
      <c r="BV31" s="3" t="e">
        <f t="shared" si="129"/>
        <v>#DIV/0!</v>
      </c>
      <c r="BW31" s="3" t="e">
        <f t="shared" si="129"/>
        <v>#DIV/0!</v>
      </c>
      <c r="BX31" s="3" t="e">
        <f t="shared" si="129"/>
        <v>#DIV/0!</v>
      </c>
      <c r="BY31" s="3" t="e">
        <f t="shared" si="129"/>
        <v>#DIV/0!</v>
      </c>
      <c r="BZ31" s="3" t="e">
        <f t="shared" si="129"/>
        <v>#DIV/0!</v>
      </c>
      <c r="CA31" s="3" t="e">
        <f t="shared" si="129"/>
        <v>#DIV/0!</v>
      </c>
      <c r="CB31" s="3" t="e">
        <f t="shared" si="129"/>
        <v>#DIV/0!</v>
      </c>
      <c r="CC31" s="3" t="e">
        <f t="shared" si="129"/>
        <v>#DIV/0!</v>
      </c>
      <c r="CD31" s="3" t="e">
        <f t="shared" si="129"/>
        <v>#DIV/0!</v>
      </c>
      <c r="CE31" s="3" t="e">
        <f t="shared" ref="CE31" si="131">SUM(CE5:CE7,CE11)/SUM(CE18:CE20,CE24)</f>
        <v>#DIV/0!</v>
      </c>
      <c r="CF31" s="3" t="e">
        <f t="shared" si="129"/>
        <v>#DIV/0!</v>
      </c>
      <c r="CG31" s="3" t="e">
        <f t="shared" si="129"/>
        <v>#DIV/0!</v>
      </c>
      <c r="CH31" s="3" t="e">
        <f t="shared" si="129"/>
        <v>#DIV/0!</v>
      </c>
      <c r="CI31" s="2"/>
    </row>
    <row r="32" spans="1:87" x14ac:dyDescent="0.2">
      <c r="A32" s="1" t="s">
        <v>45</v>
      </c>
      <c r="B32" s="1"/>
      <c r="C32" s="3" t="e">
        <f t="shared" ref="C32:BK32" si="132">C14/C27</f>
        <v>#DIV/0!</v>
      </c>
      <c r="D32" s="3" t="e">
        <f t="shared" ref="D32" si="133">D14/D27</f>
        <v>#DIV/0!</v>
      </c>
      <c r="E32" s="3" t="e">
        <f t="shared" si="132"/>
        <v>#DIV/0!</v>
      </c>
      <c r="F32" s="3" t="e">
        <f t="shared" si="132"/>
        <v>#DIV/0!</v>
      </c>
      <c r="G32" s="3" t="e">
        <f t="shared" si="132"/>
        <v>#DIV/0!</v>
      </c>
      <c r="H32" s="3" t="e">
        <f t="shared" si="132"/>
        <v>#DIV/0!</v>
      </c>
      <c r="I32" s="3" t="e">
        <f t="shared" si="132"/>
        <v>#DIV/0!</v>
      </c>
      <c r="J32" s="3" t="e">
        <f t="shared" si="132"/>
        <v>#DIV/0!</v>
      </c>
      <c r="K32" s="3" t="e">
        <f t="shared" si="132"/>
        <v>#DIV/0!</v>
      </c>
      <c r="L32" s="3" t="e">
        <f t="shared" si="132"/>
        <v>#DIV/0!</v>
      </c>
      <c r="M32" s="3" t="e">
        <f t="shared" si="132"/>
        <v>#DIV/0!</v>
      </c>
      <c r="N32" s="3" t="e">
        <f t="shared" si="132"/>
        <v>#DIV/0!</v>
      </c>
      <c r="O32" s="3" t="e">
        <f t="shared" si="132"/>
        <v>#DIV/0!</v>
      </c>
      <c r="P32" s="3" t="e">
        <f t="shared" ref="P32" si="134">P14/P27</f>
        <v>#DIV/0!</v>
      </c>
      <c r="Q32" s="3" t="e">
        <f t="shared" si="132"/>
        <v>#DIV/0!</v>
      </c>
      <c r="R32" s="3" t="e">
        <f t="shared" si="132"/>
        <v>#DIV/0!</v>
      </c>
      <c r="S32" s="3" t="e">
        <f>S14/S27</f>
        <v>#DIV/0!</v>
      </c>
      <c r="T32" s="3" t="e">
        <f t="shared" si="132"/>
        <v>#DIV/0!</v>
      </c>
      <c r="U32" s="3" t="e">
        <f t="shared" si="132"/>
        <v>#DIV/0!</v>
      </c>
      <c r="V32" s="3" t="e">
        <f t="shared" si="132"/>
        <v>#DIV/0!</v>
      </c>
      <c r="W32" s="3" t="e">
        <f t="shared" si="132"/>
        <v>#DIV/0!</v>
      </c>
      <c r="X32" s="3" t="e">
        <f t="shared" si="132"/>
        <v>#DIV/0!</v>
      </c>
      <c r="Y32" s="3" t="e">
        <f t="shared" si="132"/>
        <v>#DIV/0!</v>
      </c>
      <c r="Z32" s="3" t="e">
        <f t="shared" ref="Z32" si="135">Z14/Z27</f>
        <v>#DIV/0!</v>
      </c>
      <c r="AA32" s="3" t="e">
        <f t="shared" si="132"/>
        <v>#DIV/0!</v>
      </c>
      <c r="AB32" s="3" t="e">
        <f t="shared" si="132"/>
        <v>#DIV/0!</v>
      </c>
      <c r="AC32" s="3" t="e">
        <f t="shared" si="132"/>
        <v>#DIV/0!</v>
      </c>
      <c r="AD32" s="3" t="e">
        <f t="shared" si="132"/>
        <v>#DIV/0!</v>
      </c>
      <c r="AE32" s="3" t="e">
        <f t="shared" si="132"/>
        <v>#DIV/0!</v>
      </c>
      <c r="AF32" s="3" t="e">
        <f t="shared" si="132"/>
        <v>#DIV/0!</v>
      </c>
      <c r="AG32" s="3" t="e">
        <f t="shared" si="132"/>
        <v>#DIV/0!</v>
      </c>
      <c r="AH32" s="3" t="e">
        <f t="shared" si="132"/>
        <v>#DIV/0!</v>
      </c>
      <c r="AI32" s="3" t="e">
        <f t="shared" si="132"/>
        <v>#DIV/0!</v>
      </c>
      <c r="AJ32" s="3" t="e">
        <f t="shared" si="132"/>
        <v>#DIV/0!</v>
      </c>
      <c r="AK32" s="3" t="e">
        <f t="shared" si="132"/>
        <v>#DIV/0!</v>
      </c>
      <c r="AL32" s="3" t="e">
        <f t="shared" si="132"/>
        <v>#DIV/0!</v>
      </c>
      <c r="AM32" s="3" t="e">
        <f t="shared" si="132"/>
        <v>#DIV/0!</v>
      </c>
      <c r="AN32" s="3" t="e">
        <f t="shared" ref="AN32:AO32" si="136">AN14/AN27</f>
        <v>#DIV/0!</v>
      </c>
      <c r="AO32" s="3" t="e">
        <f t="shared" si="136"/>
        <v>#DIV/0!</v>
      </c>
      <c r="AP32" s="3" t="e">
        <f t="shared" si="132"/>
        <v>#DIV/0!</v>
      </c>
      <c r="AQ32" s="3" t="e">
        <f t="shared" si="132"/>
        <v>#DIV/0!</v>
      </c>
      <c r="AR32" s="3" t="e">
        <f t="shared" si="132"/>
        <v>#DIV/0!</v>
      </c>
      <c r="AS32" s="3" t="e">
        <f t="shared" si="132"/>
        <v>#DIV/0!</v>
      </c>
      <c r="AT32" s="3" t="e">
        <f t="shared" si="132"/>
        <v>#DIV/0!</v>
      </c>
      <c r="AU32" s="3" t="e">
        <f t="shared" si="132"/>
        <v>#DIV/0!</v>
      </c>
      <c r="AV32" s="3" t="e">
        <f t="shared" si="132"/>
        <v>#DIV/0!</v>
      </c>
      <c r="AW32" s="3" t="e">
        <f t="shared" si="132"/>
        <v>#DIV/0!</v>
      </c>
      <c r="AX32" s="3" t="e">
        <f t="shared" ref="AX32" si="137">AX14/AX27</f>
        <v>#DIV/0!</v>
      </c>
      <c r="AY32" s="3" t="e">
        <f t="shared" si="132"/>
        <v>#DIV/0!</v>
      </c>
      <c r="AZ32" s="3" t="e">
        <f t="shared" si="132"/>
        <v>#DIV/0!</v>
      </c>
      <c r="BA32" s="3" t="e">
        <f t="shared" ref="BA32" si="138">BA14/BA27</f>
        <v>#DIV/0!</v>
      </c>
      <c r="BB32" s="3" t="e">
        <f t="shared" si="132"/>
        <v>#DIV/0!</v>
      </c>
      <c r="BC32" s="3" t="e">
        <f t="shared" ref="BC32" si="139">BC14/BC27</f>
        <v>#DIV/0!</v>
      </c>
      <c r="BD32" s="3" t="e">
        <f t="shared" ref="BD32" si="140">BD14/BD27</f>
        <v>#DIV/0!</v>
      </c>
      <c r="BE32" s="3" t="e">
        <f t="shared" si="132"/>
        <v>#DIV/0!</v>
      </c>
      <c r="BF32" s="3" t="e">
        <f t="shared" si="132"/>
        <v>#DIV/0!</v>
      </c>
      <c r="BG32" s="3" t="e">
        <f t="shared" si="132"/>
        <v>#DIV/0!</v>
      </c>
      <c r="BH32" s="3" t="e">
        <f t="shared" si="132"/>
        <v>#DIV/0!</v>
      </c>
      <c r="BI32" s="3" t="e">
        <f t="shared" si="132"/>
        <v>#DIV/0!</v>
      </c>
      <c r="BJ32" s="3" t="e">
        <f t="shared" ref="BJ32" si="141">BJ14/BJ27</f>
        <v>#DIV/0!</v>
      </c>
      <c r="BK32" s="3" t="e">
        <f t="shared" si="132"/>
        <v>#DIV/0!</v>
      </c>
      <c r="BL32" s="3" t="e">
        <f>BL14/BL27</f>
        <v>#DIV/0!</v>
      </c>
      <c r="BM32" s="3" t="e">
        <f t="shared" ref="BM32:CH32" si="142">BM14/BM27</f>
        <v>#DIV/0!</v>
      </c>
      <c r="BN32" s="3" t="e">
        <f t="shared" si="142"/>
        <v>#DIV/0!</v>
      </c>
      <c r="BO32" s="3" t="e">
        <f t="shared" si="142"/>
        <v>#DIV/0!</v>
      </c>
      <c r="BP32" s="3" t="e">
        <f t="shared" si="142"/>
        <v>#DIV/0!</v>
      </c>
      <c r="BQ32" s="3" t="e">
        <f>BQ14/BQ27</f>
        <v>#DIV/0!</v>
      </c>
      <c r="BR32" s="3" t="e">
        <f t="shared" si="142"/>
        <v>#DIV/0!</v>
      </c>
      <c r="BS32" s="3" t="e">
        <f t="shared" si="142"/>
        <v>#DIV/0!</v>
      </c>
      <c r="BT32" s="3" t="e">
        <f t="shared" si="142"/>
        <v>#DIV/0!</v>
      </c>
      <c r="BU32" s="3" t="e">
        <f t="shared" ref="BU32" si="143">BU14/BU27</f>
        <v>#DIV/0!</v>
      </c>
      <c r="BV32" s="3" t="e">
        <f t="shared" si="142"/>
        <v>#DIV/0!</v>
      </c>
      <c r="BW32" s="3" t="e">
        <f t="shared" si="142"/>
        <v>#DIV/0!</v>
      </c>
      <c r="BX32" s="3" t="e">
        <f t="shared" si="142"/>
        <v>#DIV/0!</v>
      </c>
      <c r="BY32" s="3" t="e">
        <f t="shared" si="142"/>
        <v>#DIV/0!</v>
      </c>
      <c r="BZ32" s="3" t="e">
        <f t="shared" si="142"/>
        <v>#DIV/0!</v>
      </c>
      <c r="CA32" s="3" t="e">
        <f t="shared" si="142"/>
        <v>#DIV/0!</v>
      </c>
      <c r="CB32" s="3" t="e">
        <f t="shared" si="142"/>
        <v>#DIV/0!</v>
      </c>
      <c r="CC32" s="3" t="e">
        <f t="shared" si="142"/>
        <v>#DIV/0!</v>
      </c>
      <c r="CD32" s="3" t="e">
        <f t="shared" si="142"/>
        <v>#DIV/0!</v>
      </c>
      <c r="CE32" s="3" t="e">
        <f t="shared" ref="CE32" si="144">CE14/CE27</f>
        <v>#DIV/0!</v>
      </c>
      <c r="CF32" s="3" t="e">
        <f t="shared" si="142"/>
        <v>#DIV/0!</v>
      </c>
      <c r="CG32" s="3" t="e">
        <f t="shared" si="142"/>
        <v>#DIV/0!</v>
      </c>
      <c r="CH32" s="3" t="e">
        <f t="shared" si="142"/>
        <v>#DIV/0!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45">(C6/C33)*100</f>
        <v>#DIV/0!</v>
      </c>
      <c r="D34" s="3" t="e">
        <f t="shared" ref="D34" si="146">(D6/D33)*100</f>
        <v>#DIV/0!</v>
      </c>
      <c r="E34" s="3" t="e">
        <f t="shared" si="145"/>
        <v>#DIV/0!</v>
      </c>
      <c r="F34" s="3" t="e">
        <f t="shared" si="145"/>
        <v>#DIV/0!</v>
      </c>
      <c r="G34" s="3" t="e">
        <f t="shared" si="145"/>
        <v>#DIV/0!</v>
      </c>
      <c r="H34" s="3" t="e">
        <f t="shared" si="145"/>
        <v>#DIV/0!</v>
      </c>
      <c r="I34" s="3" t="e">
        <f t="shared" si="145"/>
        <v>#DIV/0!</v>
      </c>
      <c r="J34" s="3" t="e">
        <f t="shared" si="145"/>
        <v>#DIV/0!</v>
      </c>
      <c r="K34" s="3" t="e">
        <f t="shared" si="145"/>
        <v>#DIV/0!</v>
      </c>
      <c r="L34" s="3" t="e">
        <f t="shared" si="145"/>
        <v>#DIV/0!</v>
      </c>
      <c r="M34" s="3" t="e">
        <f t="shared" si="145"/>
        <v>#DIV/0!</v>
      </c>
      <c r="N34" s="3" t="e">
        <f t="shared" si="145"/>
        <v>#DIV/0!</v>
      </c>
      <c r="O34" s="3" t="e">
        <f t="shared" si="145"/>
        <v>#DIV/0!</v>
      </c>
      <c r="P34" s="3" t="e">
        <f t="shared" ref="P34" si="147">(P6/P33)*100</f>
        <v>#DIV/0!</v>
      </c>
      <c r="Q34" s="3" t="e">
        <f t="shared" si="145"/>
        <v>#DIV/0!</v>
      </c>
      <c r="R34" s="3" t="e">
        <f t="shared" si="145"/>
        <v>#DIV/0!</v>
      </c>
      <c r="S34" s="3" t="e">
        <f>(S6/S33)*100</f>
        <v>#DIV/0!</v>
      </c>
      <c r="T34" s="3" t="e">
        <f t="shared" si="145"/>
        <v>#DIV/0!</v>
      </c>
      <c r="U34" s="3" t="e">
        <f t="shared" si="145"/>
        <v>#DIV/0!</v>
      </c>
      <c r="V34" s="3" t="e">
        <f t="shared" si="145"/>
        <v>#DIV/0!</v>
      </c>
      <c r="W34" s="3" t="e">
        <f t="shared" si="145"/>
        <v>#DIV/0!</v>
      </c>
      <c r="X34" s="3" t="e">
        <f t="shared" si="145"/>
        <v>#DIV/0!</v>
      </c>
      <c r="Y34" s="3" t="e">
        <f t="shared" si="145"/>
        <v>#DIV/0!</v>
      </c>
      <c r="Z34" s="3" t="e">
        <f t="shared" ref="Z34" si="148">(Z6/Z33)*100</f>
        <v>#DIV/0!</v>
      </c>
      <c r="AA34" s="3" t="e">
        <f t="shared" si="145"/>
        <v>#DIV/0!</v>
      </c>
      <c r="AB34" s="3" t="e">
        <f t="shared" si="145"/>
        <v>#DIV/0!</v>
      </c>
      <c r="AC34" s="3" t="e">
        <f t="shared" si="145"/>
        <v>#DIV/0!</v>
      </c>
      <c r="AD34" s="3" t="e">
        <f t="shared" si="145"/>
        <v>#DIV/0!</v>
      </c>
      <c r="AE34" s="3" t="e">
        <f t="shared" si="145"/>
        <v>#DIV/0!</v>
      </c>
      <c r="AF34" s="3" t="e">
        <f t="shared" si="145"/>
        <v>#DIV/0!</v>
      </c>
      <c r="AG34" s="3" t="e">
        <f t="shared" si="145"/>
        <v>#DIV/0!</v>
      </c>
      <c r="AH34" s="3" t="e">
        <f t="shared" si="145"/>
        <v>#DIV/0!</v>
      </c>
      <c r="AI34" s="3" t="e">
        <f t="shared" si="145"/>
        <v>#DIV/0!</v>
      </c>
      <c r="AJ34" s="3" t="e">
        <f t="shared" si="145"/>
        <v>#DIV/0!</v>
      </c>
      <c r="AK34" s="3" t="e">
        <f t="shared" si="145"/>
        <v>#DIV/0!</v>
      </c>
      <c r="AL34" s="3" t="e">
        <f t="shared" si="145"/>
        <v>#DIV/0!</v>
      </c>
      <c r="AM34" s="3" t="e">
        <f t="shared" si="145"/>
        <v>#DIV/0!</v>
      </c>
      <c r="AN34" s="3" t="e">
        <f t="shared" ref="AN34:AO34" si="149">(AN6/AN33)*100</f>
        <v>#DIV/0!</v>
      </c>
      <c r="AO34" s="3" t="e">
        <f t="shared" si="149"/>
        <v>#DIV/0!</v>
      </c>
      <c r="AP34" s="3" t="e">
        <f t="shared" si="145"/>
        <v>#DIV/0!</v>
      </c>
      <c r="AQ34" s="3" t="e">
        <f t="shared" si="145"/>
        <v>#DIV/0!</v>
      </c>
      <c r="AR34" s="3" t="e">
        <f t="shared" si="145"/>
        <v>#DIV/0!</v>
      </c>
      <c r="AS34" s="3" t="e">
        <f t="shared" si="145"/>
        <v>#DIV/0!</v>
      </c>
      <c r="AT34" s="3" t="e">
        <f t="shared" si="145"/>
        <v>#DIV/0!</v>
      </c>
      <c r="AU34" s="3" t="e">
        <f t="shared" si="145"/>
        <v>#DIV/0!</v>
      </c>
      <c r="AV34" s="3" t="e">
        <f t="shared" si="145"/>
        <v>#DIV/0!</v>
      </c>
      <c r="AW34" s="3" t="e">
        <f t="shared" si="145"/>
        <v>#DIV/0!</v>
      </c>
      <c r="AX34" s="3" t="e">
        <f t="shared" ref="AX34" si="150">(AX6/AX33)*100</f>
        <v>#DIV/0!</v>
      </c>
      <c r="AY34" s="3" t="e">
        <f t="shared" si="145"/>
        <v>#DIV/0!</v>
      </c>
      <c r="AZ34" s="3" t="e">
        <f t="shared" si="145"/>
        <v>#DIV/0!</v>
      </c>
      <c r="BA34" s="3" t="e">
        <f t="shared" ref="BA34" si="151">(BA6/BA33)*100</f>
        <v>#DIV/0!</v>
      </c>
      <c r="BB34" s="3" t="e">
        <f t="shared" si="145"/>
        <v>#DIV/0!</v>
      </c>
      <c r="BC34" s="3" t="e">
        <f t="shared" ref="BC34" si="152">(BC6/BC33)*100</f>
        <v>#DIV/0!</v>
      </c>
      <c r="BD34" s="3" t="e">
        <f t="shared" ref="BD34" si="153">(BD6/BD33)*100</f>
        <v>#DIV/0!</v>
      </c>
      <c r="BE34" s="3" t="e">
        <f t="shared" si="145"/>
        <v>#DIV/0!</v>
      </c>
      <c r="BF34" s="3" t="e">
        <f t="shared" si="145"/>
        <v>#DIV/0!</v>
      </c>
      <c r="BG34" s="3" t="e">
        <f t="shared" si="145"/>
        <v>#DIV/0!</v>
      </c>
      <c r="BH34" s="3" t="e">
        <f t="shared" si="145"/>
        <v>#DIV/0!</v>
      </c>
      <c r="BI34" s="3" t="e">
        <f t="shared" si="145"/>
        <v>#DIV/0!</v>
      </c>
      <c r="BJ34" s="3" t="e">
        <f t="shared" ref="BJ34" si="154">(BJ6/BJ33)*100</f>
        <v>#DIV/0!</v>
      </c>
      <c r="BK34" s="3" t="e">
        <f t="shared" si="145"/>
        <v>#DIV/0!</v>
      </c>
      <c r="BL34" s="3" t="e">
        <f>(BL6/BL33)*100</f>
        <v>#DIV/0!</v>
      </c>
      <c r="BM34" s="3" t="e">
        <f t="shared" ref="BM34" si="155">(BM6/BM33)*100</f>
        <v>#DIV/0!</v>
      </c>
      <c r="BN34" s="3" t="e">
        <f t="shared" ref="BN34" si="156">(BN6/BN33)*100</f>
        <v>#DIV/0!</v>
      </c>
      <c r="BO34" s="3" t="e">
        <f t="shared" ref="BO34" si="157">(BO6/BO33)*100</f>
        <v>#DIV/0!</v>
      </c>
      <c r="BP34" s="3" t="e">
        <f t="shared" ref="BP34" si="158">(BP6/BP33)*100</f>
        <v>#DIV/0!</v>
      </c>
      <c r="BQ34" s="3" t="e">
        <f>(BQ6/BQ33)*100</f>
        <v>#DIV/0!</v>
      </c>
      <c r="BR34" s="3" t="e">
        <f t="shared" ref="BR34" si="159">(BR6/BR33)*100</f>
        <v>#DIV/0!</v>
      </c>
      <c r="BS34" s="3" t="e">
        <f t="shared" ref="BS34" si="160">(BS6/BS33)*100</f>
        <v>#DIV/0!</v>
      </c>
      <c r="BT34" s="3" t="e">
        <f t="shared" ref="BT34:BU34" si="161">(BT6/BT33)*100</f>
        <v>#DIV/0!</v>
      </c>
      <c r="BU34" s="3" t="e">
        <f t="shared" si="161"/>
        <v>#DIV/0!</v>
      </c>
      <c r="BV34" s="3" t="e">
        <f t="shared" ref="BV34" si="162">(BV6/BV33)*100</f>
        <v>#DIV/0!</v>
      </c>
      <c r="BW34" s="3" t="e">
        <f t="shared" ref="BW34" si="163">(BW6/BW33)*100</f>
        <v>#DIV/0!</v>
      </c>
      <c r="BX34" s="3" t="e">
        <f t="shared" ref="BX34" si="164">(BX6/BX33)*100</f>
        <v>#DIV/0!</v>
      </c>
      <c r="BY34" s="3" t="e">
        <f t="shared" ref="BY34" si="165">(BY6/BY33)*100</f>
        <v>#DIV/0!</v>
      </c>
      <c r="BZ34" s="3" t="e">
        <f t="shared" ref="BZ34" si="166">(BZ6/BZ33)*100</f>
        <v>#DIV/0!</v>
      </c>
      <c r="CA34" s="3" t="e">
        <f t="shared" ref="CA34" si="167">(CA6/CA33)*100</f>
        <v>#DIV/0!</v>
      </c>
      <c r="CB34" s="3" t="e">
        <f t="shared" ref="CB34" si="168">(CB6/CB33)*100</f>
        <v>#DIV/0!</v>
      </c>
      <c r="CC34" s="3" t="e">
        <f t="shared" ref="CC34" si="169">(CC6/CC33)*100</f>
        <v>#DIV/0!</v>
      </c>
      <c r="CD34" s="3" t="e">
        <f t="shared" ref="CD34:CE34" si="170">(CD6/CD33)*100</f>
        <v>#DIV/0!</v>
      </c>
      <c r="CE34" s="3" t="e">
        <f t="shared" si="170"/>
        <v>#DIV/0!</v>
      </c>
      <c r="CF34" s="3" t="e">
        <f t="shared" ref="CF34" si="171">(CF6/CF33)*100</f>
        <v>#DIV/0!</v>
      </c>
      <c r="CG34" s="3" t="e">
        <f t="shared" ref="CG34" si="172">(CG6/CG33)*100</f>
        <v>#DIV/0!</v>
      </c>
      <c r="CH34" s="3" t="e">
        <f t="shared" ref="CH34" si="173">(CH6/CH33)*100</f>
        <v>#DIV/0!</v>
      </c>
      <c r="CI34" s="2"/>
    </row>
    <row r="35" spans="1:87" x14ac:dyDescent="0.2">
      <c r="A35" s="1" t="s">
        <v>48</v>
      </c>
      <c r="B35" s="1"/>
      <c r="C35" s="3" t="e">
        <f t="shared" ref="C35:BK35" si="174">(SUM(C5:C7,C11)/C33)*100</f>
        <v>#DIV/0!</v>
      </c>
      <c r="D35" s="3" t="e">
        <f t="shared" ref="D35" si="175">(SUM(D5:D7,D11)/D33)*100</f>
        <v>#DIV/0!</v>
      </c>
      <c r="E35" s="3" t="e">
        <f t="shared" si="174"/>
        <v>#DIV/0!</v>
      </c>
      <c r="F35" s="3" t="e">
        <f t="shared" si="174"/>
        <v>#DIV/0!</v>
      </c>
      <c r="G35" s="3" t="e">
        <f t="shared" si="174"/>
        <v>#DIV/0!</v>
      </c>
      <c r="H35" s="3" t="e">
        <f t="shared" si="174"/>
        <v>#DIV/0!</v>
      </c>
      <c r="I35" s="3" t="e">
        <f t="shared" si="174"/>
        <v>#DIV/0!</v>
      </c>
      <c r="J35" s="3" t="e">
        <f t="shared" si="174"/>
        <v>#DIV/0!</v>
      </c>
      <c r="K35" s="3" t="e">
        <f t="shared" si="174"/>
        <v>#DIV/0!</v>
      </c>
      <c r="L35" s="3" t="e">
        <f t="shared" si="174"/>
        <v>#DIV/0!</v>
      </c>
      <c r="M35" s="3" t="e">
        <f t="shared" si="174"/>
        <v>#DIV/0!</v>
      </c>
      <c r="N35" s="3" t="e">
        <f t="shared" si="174"/>
        <v>#DIV/0!</v>
      </c>
      <c r="O35" s="3" t="e">
        <f t="shared" si="174"/>
        <v>#DIV/0!</v>
      </c>
      <c r="P35" s="3" t="e">
        <f t="shared" ref="P35" si="176">(SUM(P5:P7,P11)/P33)*100</f>
        <v>#DIV/0!</v>
      </c>
      <c r="Q35" s="3" t="e">
        <f t="shared" si="174"/>
        <v>#DIV/0!</v>
      </c>
      <c r="R35" s="3" t="e">
        <f t="shared" si="174"/>
        <v>#DIV/0!</v>
      </c>
      <c r="S35" s="3" t="e">
        <f>(SUM(S5:S7,S11)/S33)*100</f>
        <v>#DIV/0!</v>
      </c>
      <c r="T35" s="3" t="e">
        <f t="shared" si="174"/>
        <v>#DIV/0!</v>
      </c>
      <c r="U35" s="3" t="e">
        <f t="shared" si="174"/>
        <v>#DIV/0!</v>
      </c>
      <c r="V35" s="3" t="e">
        <f t="shared" si="174"/>
        <v>#DIV/0!</v>
      </c>
      <c r="W35" s="3" t="e">
        <f t="shared" si="174"/>
        <v>#DIV/0!</v>
      </c>
      <c r="X35" s="3" t="e">
        <f t="shared" si="174"/>
        <v>#DIV/0!</v>
      </c>
      <c r="Y35" s="3" t="e">
        <f t="shared" si="174"/>
        <v>#DIV/0!</v>
      </c>
      <c r="Z35" s="3" t="e">
        <f t="shared" ref="Z35" si="177">(SUM(Z5:Z7,Z11)/Z33)*100</f>
        <v>#DIV/0!</v>
      </c>
      <c r="AA35" s="3" t="e">
        <f t="shared" si="174"/>
        <v>#DIV/0!</v>
      </c>
      <c r="AB35" s="3" t="e">
        <f t="shared" si="174"/>
        <v>#DIV/0!</v>
      </c>
      <c r="AC35" s="3" t="e">
        <f t="shared" si="174"/>
        <v>#DIV/0!</v>
      </c>
      <c r="AD35" s="3" t="e">
        <f t="shared" si="174"/>
        <v>#DIV/0!</v>
      </c>
      <c r="AE35" s="3" t="e">
        <f t="shared" si="174"/>
        <v>#DIV/0!</v>
      </c>
      <c r="AF35" s="3" t="e">
        <f t="shared" si="174"/>
        <v>#DIV/0!</v>
      </c>
      <c r="AG35" s="3" t="e">
        <f t="shared" si="174"/>
        <v>#DIV/0!</v>
      </c>
      <c r="AH35" s="3" t="e">
        <f t="shared" si="174"/>
        <v>#DIV/0!</v>
      </c>
      <c r="AI35" s="3" t="e">
        <f t="shared" si="174"/>
        <v>#DIV/0!</v>
      </c>
      <c r="AJ35" s="3" t="e">
        <f t="shared" si="174"/>
        <v>#DIV/0!</v>
      </c>
      <c r="AK35" s="3" t="e">
        <f t="shared" si="174"/>
        <v>#DIV/0!</v>
      </c>
      <c r="AL35" s="3" t="e">
        <f t="shared" si="174"/>
        <v>#DIV/0!</v>
      </c>
      <c r="AM35" s="3" t="e">
        <f t="shared" si="174"/>
        <v>#DIV/0!</v>
      </c>
      <c r="AN35" s="3" t="e">
        <f t="shared" ref="AN35:AO35" si="178">(SUM(AN5:AN7,AN11)/AN33)*100</f>
        <v>#DIV/0!</v>
      </c>
      <c r="AO35" s="3" t="e">
        <f t="shared" si="178"/>
        <v>#DIV/0!</v>
      </c>
      <c r="AP35" s="3" t="e">
        <f t="shared" si="174"/>
        <v>#DIV/0!</v>
      </c>
      <c r="AQ35" s="3" t="e">
        <f t="shared" si="174"/>
        <v>#DIV/0!</v>
      </c>
      <c r="AR35" s="3" t="e">
        <f t="shared" si="174"/>
        <v>#DIV/0!</v>
      </c>
      <c r="AS35" s="3" t="e">
        <f t="shared" si="174"/>
        <v>#DIV/0!</v>
      </c>
      <c r="AT35" s="3" t="e">
        <f t="shared" si="174"/>
        <v>#DIV/0!</v>
      </c>
      <c r="AU35" s="3" t="e">
        <f t="shared" si="174"/>
        <v>#DIV/0!</v>
      </c>
      <c r="AV35" s="3" t="e">
        <f t="shared" si="174"/>
        <v>#DIV/0!</v>
      </c>
      <c r="AW35" s="3" t="e">
        <f t="shared" si="174"/>
        <v>#DIV/0!</v>
      </c>
      <c r="AX35" s="3" t="e">
        <f t="shared" ref="AX35" si="179">(SUM(AX5:AX7,AX11)/AX33)*100</f>
        <v>#DIV/0!</v>
      </c>
      <c r="AY35" s="3" t="e">
        <f t="shared" si="174"/>
        <v>#DIV/0!</v>
      </c>
      <c r="AZ35" s="3" t="e">
        <f t="shared" si="174"/>
        <v>#DIV/0!</v>
      </c>
      <c r="BA35" s="3" t="e">
        <f t="shared" ref="BA35" si="180">(SUM(BA5:BA7,BA11)/BA33)*100</f>
        <v>#DIV/0!</v>
      </c>
      <c r="BB35" s="3" t="e">
        <f t="shared" si="174"/>
        <v>#DIV/0!</v>
      </c>
      <c r="BC35" s="3" t="e">
        <f t="shared" ref="BC35" si="181">(SUM(BC5:BC7,BC11)/BC33)*100</f>
        <v>#DIV/0!</v>
      </c>
      <c r="BD35" s="3" t="e">
        <f t="shared" ref="BD35" si="182">(SUM(BD5:BD7,BD11)/BD33)*100</f>
        <v>#DIV/0!</v>
      </c>
      <c r="BE35" s="3" t="e">
        <f t="shared" si="174"/>
        <v>#DIV/0!</v>
      </c>
      <c r="BF35" s="3" t="e">
        <f t="shared" si="174"/>
        <v>#DIV/0!</v>
      </c>
      <c r="BG35" s="3" t="e">
        <f t="shared" si="174"/>
        <v>#DIV/0!</v>
      </c>
      <c r="BH35" s="3" t="e">
        <f t="shared" si="174"/>
        <v>#DIV/0!</v>
      </c>
      <c r="BI35" s="3" t="e">
        <f t="shared" si="174"/>
        <v>#DIV/0!</v>
      </c>
      <c r="BJ35" s="3" t="e">
        <f t="shared" ref="BJ35" si="183">(SUM(BJ5:BJ7,BJ11)/BJ33)*100</f>
        <v>#DIV/0!</v>
      </c>
      <c r="BK35" s="3" t="e">
        <f t="shared" si="174"/>
        <v>#DIV/0!</v>
      </c>
      <c r="BL35" s="3" t="e">
        <f>(SUM(BL5:BL7,BL11)/BL33)*100</f>
        <v>#DIV/0!</v>
      </c>
      <c r="BM35" s="3" t="e">
        <f t="shared" ref="BM35:CH35" si="184">(SUM(BM5:BM7,BM11)/BM33)*100</f>
        <v>#DIV/0!</v>
      </c>
      <c r="BN35" s="3" t="e">
        <f t="shared" si="184"/>
        <v>#DIV/0!</v>
      </c>
      <c r="BO35" s="3" t="e">
        <f t="shared" si="184"/>
        <v>#DIV/0!</v>
      </c>
      <c r="BP35" s="3" t="e">
        <f t="shared" si="184"/>
        <v>#DIV/0!</v>
      </c>
      <c r="BQ35" s="3" t="e">
        <f>(SUM(BQ5:BQ7,BQ11)/BQ33)*100</f>
        <v>#DIV/0!</v>
      </c>
      <c r="BR35" s="3" t="e">
        <f t="shared" si="184"/>
        <v>#DIV/0!</v>
      </c>
      <c r="BS35" s="3" t="e">
        <f t="shared" si="184"/>
        <v>#DIV/0!</v>
      </c>
      <c r="BT35" s="3" t="e">
        <f t="shared" si="184"/>
        <v>#DIV/0!</v>
      </c>
      <c r="BU35" s="3" t="e">
        <f t="shared" ref="BU35" si="185">(SUM(BU5:BU7,BU11)/BU33)*100</f>
        <v>#DIV/0!</v>
      </c>
      <c r="BV35" s="3" t="e">
        <f t="shared" si="184"/>
        <v>#DIV/0!</v>
      </c>
      <c r="BW35" s="3" t="e">
        <f t="shared" si="184"/>
        <v>#DIV/0!</v>
      </c>
      <c r="BX35" s="3" t="e">
        <f t="shared" si="184"/>
        <v>#DIV/0!</v>
      </c>
      <c r="BY35" s="3" t="e">
        <f t="shared" si="184"/>
        <v>#DIV/0!</v>
      </c>
      <c r="BZ35" s="3" t="e">
        <f t="shared" si="184"/>
        <v>#DIV/0!</v>
      </c>
      <c r="CA35" s="3" t="e">
        <f t="shared" si="184"/>
        <v>#DIV/0!</v>
      </c>
      <c r="CB35" s="3" t="e">
        <f t="shared" si="184"/>
        <v>#DIV/0!</v>
      </c>
      <c r="CC35" s="3" t="e">
        <f t="shared" si="184"/>
        <v>#DIV/0!</v>
      </c>
      <c r="CD35" s="3" t="e">
        <f t="shared" si="184"/>
        <v>#DIV/0!</v>
      </c>
      <c r="CE35" s="3" t="e">
        <f t="shared" ref="CE35" si="186">(SUM(CE5:CE7,CE11)/CE33)*100</f>
        <v>#DIV/0!</v>
      </c>
      <c r="CF35" s="3" t="e">
        <f t="shared" si="184"/>
        <v>#DIV/0!</v>
      </c>
      <c r="CG35" s="3" t="e">
        <f t="shared" si="184"/>
        <v>#DIV/0!</v>
      </c>
      <c r="CH35" s="3" t="e">
        <f t="shared" si="184"/>
        <v>#DIV/0!</v>
      </c>
      <c r="CI35" s="2"/>
    </row>
    <row r="36" spans="1:87" x14ac:dyDescent="0.2">
      <c r="A36" s="1" t="s">
        <v>49</v>
      </c>
      <c r="B36" s="1"/>
      <c r="C36" s="3" t="e">
        <f t="shared" ref="C36:BK36" si="187">(C19/C33)*100</f>
        <v>#DIV/0!</v>
      </c>
      <c r="D36" s="3" t="e">
        <f t="shared" ref="D36" si="188">(D19/D33)*100</f>
        <v>#DIV/0!</v>
      </c>
      <c r="E36" s="3" t="e">
        <f t="shared" si="187"/>
        <v>#DIV/0!</v>
      </c>
      <c r="F36" s="3" t="e">
        <f t="shared" si="187"/>
        <v>#DIV/0!</v>
      </c>
      <c r="G36" s="3" t="e">
        <f t="shared" si="187"/>
        <v>#DIV/0!</v>
      </c>
      <c r="H36" s="3" t="e">
        <f t="shared" si="187"/>
        <v>#DIV/0!</v>
      </c>
      <c r="I36" s="3" t="e">
        <f t="shared" si="187"/>
        <v>#DIV/0!</v>
      </c>
      <c r="J36" s="3" t="e">
        <f t="shared" si="187"/>
        <v>#DIV/0!</v>
      </c>
      <c r="K36" s="3" t="e">
        <f t="shared" si="187"/>
        <v>#DIV/0!</v>
      </c>
      <c r="L36" s="3" t="e">
        <f t="shared" si="187"/>
        <v>#DIV/0!</v>
      </c>
      <c r="M36" s="3" t="e">
        <f t="shared" si="187"/>
        <v>#DIV/0!</v>
      </c>
      <c r="N36" s="3" t="e">
        <f t="shared" si="187"/>
        <v>#DIV/0!</v>
      </c>
      <c r="O36" s="3" t="e">
        <f t="shared" si="187"/>
        <v>#DIV/0!</v>
      </c>
      <c r="P36" s="3" t="e">
        <f t="shared" ref="P36" si="189">(P19/P33)*100</f>
        <v>#DIV/0!</v>
      </c>
      <c r="Q36" s="3" t="e">
        <f t="shared" si="187"/>
        <v>#DIV/0!</v>
      </c>
      <c r="R36" s="3" t="e">
        <f t="shared" si="187"/>
        <v>#DIV/0!</v>
      </c>
      <c r="S36" s="3" t="e">
        <f>(S19/S33)*100</f>
        <v>#DIV/0!</v>
      </c>
      <c r="T36" s="3" t="e">
        <f t="shared" si="187"/>
        <v>#DIV/0!</v>
      </c>
      <c r="U36" s="3" t="e">
        <f t="shared" si="187"/>
        <v>#DIV/0!</v>
      </c>
      <c r="V36" s="3" t="e">
        <f t="shared" si="187"/>
        <v>#DIV/0!</v>
      </c>
      <c r="W36" s="3" t="e">
        <f t="shared" si="187"/>
        <v>#DIV/0!</v>
      </c>
      <c r="X36" s="3" t="e">
        <f t="shared" si="187"/>
        <v>#DIV/0!</v>
      </c>
      <c r="Y36" s="3" t="e">
        <f t="shared" si="187"/>
        <v>#DIV/0!</v>
      </c>
      <c r="Z36" s="3" t="e">
        <f t="shared" ref="Z36" si="190">(Z19/Z33)*100</f>
        <v>#DIV/0!</v>
      </c>
      <c r="AA36" s="3" t="e">
        <f t="shared" si="187"/>
        <v>#DIV/0!</v>
      </c>
      <c r="AB36" s="3" t="e">
        <f t="shared" si="187"/>
        <v>#DIV/0!</v>
      </c>
      <c r="AC36" s="3" t="e">
        <f t="shared" si="187"/>
        <v>#DIV/0!</v>
      </c>
      <c r="AD36" s="3" t="e">
        <f t="shared" si="187"/>
        <v>#DIV/0!</v>
      </c>
      <c r="AE36" s="3" t="e">
        <f t="shared" si="187"/>
        <v>#DIV/0!</v>
      </c>
      <c r="AF36" s="3" t="e">
        <f t="shared" si="187"/>
        <v>#DIV/0!</v>
      </c>
      <c r="AG36" s="3" t="e">
        <f t="shared" si="187"/>
        <v>#DIV/0!</v>
      </c>
      <c r="AH36" s="3" t="e">
        <f t="shared" si="187"/>
        <v>#DIV/0!</v>
      </c>
      <c r="AI36" s="3" t="e">
        <f t="shared" si="187"/>
        <v>#DIV/0!</v>
      </c>
      <c r="AJ36" s="3" t="e">
        <f t="shared" si="187"/>
        <v>#DIV/0!</v>
      </c>
      <c r="AK36" s="3" t="e">
        <f t="shared" si="187"/>
        <v>#DIV/0!</v>
      </c>
      <c r="AL36" s="3" t="e">
        <f t="shared" si="187"/>
        <v>#DIV/0!</v>
      </c>
      <c r="AM36" s="3" t="e">
        <f t="shared" si="187"/>
        <v>#DIV/0!</v>
      </c>
      <c r="AN36" s="3" t="e">
        <f t="shared" ref="AN36:AO36" si="191">(AN19/AN33)*100</f>
        <v>#DIV/0!</v>
      </c>
      <c r="AO36" s="3" t="e">
        <f t="shared" si="191"/>
        <v>#DIV/0!</v>
      </c>
      <c r="AP36" s="3" t="e">
        <f t="shared" si="187"/>
        <v>#DIV/0!</v>
      </c>
      <c r="AQ36" s="3" t="e">
        <f t="shared" si="187"/>
        <v>#DIV/0!</v>
      </c>
      <c r="AR36" s="3" t="e">
        <f t="shared" si="187"/>
        <v>#DIV/0!</v>
      </c>
      <c r="AS36" s="3" t="e">
        <f t="shared" si="187"/>
        <v>#DIV/0!</v>
      </c>
      <c r="AT36" s="3" t="e">
        <f t="shared" si="187"/>
        <v>#DIV/0!</v>
      </c>
      <c r="AU36" s="3" t="e">
        <f t="shared" si="187"/>
        <v>#DIV/0!</v>
      </c>
      <c r="AV36" s="3" t="e">
        <f t="shared" si="187"/>
        <v>#DIV/0!</v>
      </c>
      <c r="AW36" s="3" t="e">
        <f t="shared" si="187"/>
        <v>#DIV/0!</v>
      </c>
      <c r="AX36" s="3" t="e">
        <f t="shared" ref="AX36" si="192">(AX19/AX33)*100</f>
        <v>#DIV/0!</v>
      </c>
      <c r="AY36" s="3" t="e">
        <f t="shared" si="187"/>
        <v>#DIV/0!</v>
      </c>
      <c r="AZ36" s="3" t="e">
        <f t="shared" si="187"/>
        <v>#DIV/0!</v>
      </c>
      <c r="BA36" s="3" t="e">
        <f t="shared" ref="BA36" si="193">(BA19/BA33)*100</f>
        <v>#DIV/0!</v>
      </c>
      <c r="BB36" s="3" t="e">
        <f t="shared" si="187"/>
        <v>#DIV/0!</v>
      </c>
      <c r="BC36" s="3" t="e">
        <f t="shared" ref="BC36" si="194">(BC19/BC33)*100</f>
        <v>#DIV/0!</v>
      </c>
      <c r="BD36" s="3" t="e">
        <f t="shared" ref="BD36" si="195">(BD19/BD33)*100</f>
        <v>#DIV/0!</v>
      </c>
      <c r="BE36" s="3" t="e">
        <f t="shared" si="187"/>
        <v>#DIV/0!</v>
      </c>
      <c r="BF36" s="3" t="e">
        <f t="shared" si="187"/>
        <v>#DIV/0!</v>
      </c>
      <c r="BG36" s="3" t="e">
        <f t="shared" si="187"/>
        <v>#DIV/0!</v>
      </c>
      <c r="BH36" s="3" t="e">
        <f t="shared" si="187"/>
        <v>#DIV/0!</v>
      </c>
      <c r="BI36" s="3" t="e">
        <f t="shared" si="187"/>
        <v>#DIV/0!</v>
      </c>
      <c r="BJ36" s="3" t="e">
        <f t="shared" ref="BJ36" si="196">(BJ19/BJ33)*100</f>
        <v>#DIV/0!</v>
      </c>
      <c r="BK36" s="3" t="e">
        <f t="shared" si="187"/>
        <v>#DIV/0!</v>
      </c>
      <c r="BL36" s="3" t="e">
        <f>(BL19/BL33)*100</f>
        <v>#DIV/0!</v>
      </c>
      <c r="BM36" s="3" t="e">
        <f t="shared" ref="BM36:CH36" si="197">(BM19/BM33)*100</f>
        <v>#DIV/0!</v>
      </c>
      <c r="BN36" s="3" t="e">
        <f t="shared" si="197"/>
        <v>#DIV/0!</v>
      </c>
      <c r="BO36" s="3" t="e">
        <f t="shared" si="197"/>
        <v>#DIV/0!</v>
      </c>
      <c r="BP36" s="3" t="e">
        <f t="shared" si="197"/>
        <v>#DIV/0!</v>
      </c>
      <c r="BQ36" s="3" t="e">
        <f>(BQ19/BQ33)*100</f>
        <v>#DIV/0!</v>
      </c>
      <c r="BR36" s="3" t="e">
        <f t="shared" si="197"/>
        <v>#DIV/0!</v>
      </c>
      <c r="BS36" s="3" t="e">
        <f t="shared" si="197"/>
        <v>#DIV/0!</v>
      </c>
      <c r="BT36" s="3" t="e">
        <f t="shared" si="197"/>
        <v>#DIV/0!</v>
      </c>
      <c r="BU36" s="3" t="e">
        <f t="shared" ref="BU36" si="198">(BU19/BU33)*100</f>
        <v>#DIV/0!</v>
      </c>
      <c r="BV36" s="3" t="e">
        <f t="shared" si="197"/>
        <v>#DIV/0!</v>
      </c>
      <c r="BW36" s="3" t="e">
        <f t="shared" si="197"/>
        <v>#DIV/0!</v>
      </c>
      <c r="BX36" s="3" t="e">
        <f t="shared" si="197"/>
        <v>#DIV/0!</v>
      </c>
      <c r="BY36" s="3" t="e">
        <f t="shared" si="197"/>
        <v>#DIV/0!</v>
      </c>
      <c r="BZ36" s="3" t="e">
        <f t="shared" si="197"/>
        <v>#DIV/0!</v>
      </c>
      <c r="CA36" s="3" t="e">
        <f t="shared" si="197"/>
        <v>#DIV/0!</v>
      </c>
      <c r="CB36" s="3" t="e">
        <f t="shared" si="197"/>
        <v>#DIV/0!</v>
      </c>
      <c r="CC36" s="3" t="e">
        <f t="shared" si="197"/>
        <v>#DIV/0!</v>
      </c>
      <c r="CD36" s="3" t="e">
        <f t="shared" si="197"/>
        <v>#DIV/0!</v>
      </c>
      <c r="CE36" s="3" t="e">
        <f t="shared" ref="CE36" si="199">(CE19/CE33)*100</f>
        <v>#DIV/0!</v>
      </c>
      <c r="CF36" s="3" t="e">
        <f t="shared" si="197"/>
        <v>#DIV/0!</v>
      </c>
      <c r="CG36" s="3" t="e">
        <f t="shared" si="197"/>
        <v>#DIV/0!</v>
      </c>
      <c r="CH36" s="3" t="e">
        <f t="shared" si="197"/>
        <v>#DIV/0!</v>
      </c>
      <c r="CI36" s="2"/>
    </row>
    <row r="37" spans="1:87" x14ac:dyDescent="0.2">
      <c r="A37" s="1" t="s">
        <v>50</v>
      </c>
      <c r="B37" s="1"/>
      <c r="C37" s="3" t="e">
        <f t="shared" ref="C37:BK37" si="200">(SUM(C18:C19,C24)/C33)*100</f>
        <v>#DIV/0!</v>
      </c>
      <c r="D37" s="3" t="e">
        <f t="shared" ref="D37" si="201">(SUM(D18:D19,D24)/D33)*100</f>
        <v>#DIV/0!</v>
      </c>
      <c r="E37" s="3" t="e">
        <f t="shared" si="200"/>
        <v>#DIV/0!</v>
      </c>
      <c r="F37" s="3" t="e">
        <f t="shared" si="200"/>
        <v>#DIV/0!</v>
      </c>
      <c r="G37" s="3" t="e">
        <f t="shared" si="200"/>
        <v>#DIV/0!</v>
      </c>
      <c r="H37" s="3" t="e">
        <f t="shared" si="200"/>
        <v>#DIV/0!</v>
      </c>
      <c r="I37" s="3" t="e">
        <f t="shared" si="200"/>
        <v>#DIV/0!</v>
      </c>
      <c r="J37" s="3" t="e">
        <f t="shared" si="200"/>
        <v>#DIV/0!</v>
      </c>
      <c r="K37" s="3" t="e">
        <f t="shared" si="200"/>
        <v>#DIV/0!</v>
      </c>
      <c r="L37" s="3" t="e">
        <f t="shared" si="200"/>
        <v>#DIV/0!</v>
      </c>
      <c r="M37" s="3" t="e">
        <f t="shared" si="200"/>
        <v>#DIV/0!</v>
      </c>
      <c r="N37" s="3" t="e">
        <f t="shared" si="200"/>
        <v>#DIV/0!</v>
      </c>
      <c r="O37" s="3" t="e">
        <f t="shared" si="200"/>
        <v>#DIV/0!</v>
      </c>
      <c r="P37" s="3" t="e">
        <f t="shared" ref="P37" si="202">(SUM(P18:P19,P24)/P33)*100</f>
        <v>#DIV/0!</v>
      </c>
      <c r="Q37" s="3" t="e">
        <f t="shared" si="200"/>
        <v>#DIV/0!</v>
      </c>
      <c r="R37" s="3" t="e">
        <f t="shared" si="200"/>
        <v>#DIV/0!</v>
      </c>
      <c r="S37" s="3" t="e">
        <f>(SUM(S18:S19,S24)/S33)*100</f>
        <v>#DIV/0!</v>
      </c>
      <c r="T37" s="3" t="e">
        <f t="shared" si="200"/>
        <v>#DIV/0!</v>
      </c>
      <c r="U37" s="3" t="e">
        <f t="shared" si="200"/>
        <v>#DIV/0!</v>
      </c>
      <c r="V37" s="3" t="e">
        <f t="shared" si="200"/>
        <v>#DIV/0!</v>
      </c>
      <c r="W37" s="3" t="e">
        <f t="shared" si="200"/>
        <v>#DIV/0!</v>
      </c>
      <c r="X37" s="3" t="e">
        <f t="shared" si="200"/>
        <v>#DIV/0!</v>
      </c>
      <c r="Y37" s="3" t="e">
        <f t="shared" si="200"/>
        <v>#DIV/0!</v>
      </c>
      <c r="Z37" s="3" t="e">
        <f t="shared" ref="Z37" si="203">(SUM(Z18:Z19,Z24)/Z33)*100</f>
        <v>#DIV/0!</v>
      </c>
      <c r="AA37" s="3" t="e">
        <f t="shared" si="200"/>
        <v>#DIV/0!</v>
      </c>
      <c r="AB37" s="3" t="e">
        <f t="shared" si="200"/>
        <v>#DIV/0!</v>
      </c>
      <c r="AC37" s="3" t="e">
        <f t="shared" si="200"/>
        <v>#DIV/0!</v>
      </c>
      <c r="AD37" s="3" t="e">
        <f t="shared" si="200"/>
        <v>#DIV/0!</v>
      </c>
      <c r="AE37" s="3" t="e">
        <f t="shared" si="200"/>
        <v>#DIV/0!</v>
      </c>
      <c r="AF37" s="3" t="e">
        <f t="shared" si="200"/>
        <v>#DIV/0!</v>
      </c>
      <c r="AG37" s="3" t="e">
        <f t="shared" si="200"/>
        <v>#DIV/0!</v>
      </c>
      <c r="AH37" s="3" t="e">
        <f t="shared" si="200"/>
        <v>#DIV/0!</v>
      </c>
      <c r="AI37" s="3" t="e">
        <f t="shared" si="200"/>
        <v>#DIV/0!</v>
      </c>
      <c r="AJ37" s="3" t="e">
        <f t="shared" si="200"/>
        <v>#DIV/0!</v>
      </c>
      <c r="AK37" s="3" t="e">
        <f t="shared" si="200"/>
        <v>#DIV/0!</v>
      </c>
      <c r="AL37" s="3" t="e">
        <f t="shared" si="200"/>
        <v>#DIV/0!</v>
      </c>
      <c r="AM37" s="3" t="e">
        <f t="shared" si="200"/>
        <v>#DIV/0!</v>
      </c>
      <c r="AN37" s="3" t="e">
        <f t="shared" ref="AN37:AO37" si="204">(SUM(AN18:AN19,AN24)/AN33)*100</f>
        <v>#DIV/0!</v>
      </c>
      <c r="AO37" s="3" t="e">
        <f t="shared" si="204"/>
        <v>#DIV/0!</v>
      </c>
      <c r="AP37" s="3" t="e">
        <f t="shared" si="200"/>
        <v>#DIV/0!</v>
      </c>
      <c r="AQ37" s="3" t="e">
        <f t="shared" si="200"/>
        <v>#DIV/0!</v>
      </c>
      <c r="AR37" s="3" t="e">
        <f t="shared" si="200"/>
        <v>#DIV/0!</v>
      </c>
      <c r="AS37" s="3" t="e">
        <f t="shared" si="200"/>
        <v>#DIV/0!</v>
      </c>
      <c r="AT37" s="3" t="e">
        <f t="shared" si="200"/>
        <v>#DIV/0!</v>
      </c>
      <c r="AU37" s="3" t="e">
        <f t="shared" si="200"/>
        <v>#DIV/0!</v>
      </c>
      <c r="AV37" s="3" t="e">
        <f t="shared" si="200"/>
        <v>#DIV/0!</v>
      </c>
      <c r="AW37" s="3" t="e">
        <f t="shared" si="200"/>
        <v>#DIV/0!</v>
      </c>
      <c r="AX37" s="3" t="e">
        <f t="shared" ref="AX37" si="205">(SUM(AX18:AX19,AX24)/AX33)*100</f>
        <v>#DIV/0!</v>
      </c>
      <c r="AY37" s="3" t="e">
        <f t="shared" si="200"/>
        <v>#DIV/0!</v>
      </c>
      <c r="AZ37" s="3" t="e">
        <f t="shared" si="200"/>
        <v>#DIV/0!</v>
      </c>
      <c r="BA37" s="3" t="e">
        <f t="shared" ref="BA37" si="206">(SUM(BA18:BA19,BA24)/BA33)*100</f>
        <v>#DIV/0!</v>
      </c>
      <c r="BB37" s="3" t="e">
        <f t="shared" si="200"/>
        <v>#DIV/0!</v>
      </c>
      <c r="BC37" s="3" t="e">
        <f t="shared" ref="BC37" si="207">(SUM(BC18:BC19,BC24)/BC33)*100</f>
        <v>#DIV/0!</v>
      </c>
      <c r="BD37" s="3" t="e">
        <f t="shared" ref="BD37" si="208">(SUM(BD18:BD19,BD24)/BD33)*100</f>
        <v>#DIV/0!</v>
      </c>
      <c r="BE37" s="3" t="e">
        <f t="shared" si="200"/>
        <v>#DIV/0!</v>
      </c>
      <c r="BF37" s="3" t="e">
        <f t="shared" si="200"/>
        <v>#DIV/0!</v>
      </c>
      <c r="BG37" s="3" t="e">
        <f t="shared" si="200"/>
        <v>#DIV/0!</v>
      </c>
      <c r="BH37" s="3" t="e">
        <f t="shared" si="200"/>
        <v>#DIV/0!</v>
      </c>
      <c r="BI37" s="3" t="e">
        <f t="shared" si="200"/>
        <v>#DIV/0!</v>
      </c>
      <c r="BJ37" s="3" t="e">
        <f t="shared" ref="BJ37" si="209">(SUM(BJ18:BJ19,BJ24)/BJ33)*100</f>
        <v>#DIV/0!</v>
      </c>
      <c r="BK37" s="3" t="e">
        <f t="shared" si="200"/>
        <v>#DIV/0!</v>
      </c>
      <c r="BL37" s="3" t="e">
        <f>(SUM(BL18:BL19,BL24)/BL33)*100</f>
        <v>#DIV/0!</v>
      </c>
      <c r="BM37" s="3" t="e">
        <f t="shared" ref="BM37:CH37" si="210">(SUM(BM18:BM19,BM24)/BM33)*100</f>
        <v>#DIV/0!</v>
      </c>
      <c r="BN37" s="3" t="e">
        <f t="shared" si="210"/>
        <v>#DIV/0!</v>
      </c>
      <c r="BO37" s="3" t="e">
        <f t="shared" si="210"/>
        <v>#DIV/0!</v>
      </c>
      <c r="BP37" s="3" t="e">
        <f t="shared" si="210"/>
        <v>#DIV/0!</v>
      </c>
      <c r="BQ37" s="3" t="e">
        <f>(SUM(BQ18:BQ19,BQ24)/BQ33)*100</f>
        <v>#DIV/0!</v>
      </c>
      <c r="BR37" s="3" t="e">
        <f t="shared" si="210"/>
        <v>#DIV/0!</v>
      </c>
      <c r="BS37" s="3" t="e">
        <f t="shared" si="210"/>
        <v>#DIV/0!</v>
      </c>
      <c r="BT37" s="3" t="e">
        <f t="shared" si="210"/>
        <v>#DIV/0!</v>
      </c>
      <c r="BU37" s="3" t="e">
        <f t="shared" ref="BU37" si="211">(SUM(BU18:BU19,BU24)/BU33)*100</f>
        <v>#DIV/0!</v>
      </c>
      <c r="BV37" s="3" t="e">
        <f t="shared" si="210"/>
        <v>#DIV/0!</v>
      </c>
      <c r="BW37" s="3" t="e">
        <f t="shared" si="210"/>
        <v>#DIV/0!</v>
      </c>
      <c r="BX37" s="3" t="e">
        <f t="shared" si="210"/>
        <v>#DIV/0!</v>
      </c>
      <c r="BY37" s="3" t="e">
        <f t="shared" si="210"/>
        <v>#DIV/0!</v>
      </c>
      <c r="BZ37" s="3" t="e">
        <f t="shared" si="210"/>
        <v>#DIV/0!</v>
      </c>
      <c r="CA37" s="3" t="e">
        <f t="shared" si="210"/>
        <v>#DIV/0!</v>
      </c>
      <c r="CB37" s="3" t="e">
        <f t="shared" si="210"/>
        <v>#DIV/0!</v>
      </c>
      <c r="CC37" s="3" t="e">
        <f t="shared" si="210"/>
        <v>#DIV/0!</v>
      </c>
      <c r="CD37" s="3" t="e">
        <f t="shared" si="210"/>
        <v>#DIV/0!</v>
      </c>
      <c r="CE37" s="3" t="e">
        <f t="shared" ref="CE37" si="212">(SUM(CE18:CE19,CE24)/CE33)*100</f>
        <v>#DIV/0!</v>
      </c>
      <c r="CF37" s="3" t="e">
        <f t="shared" si="210"/>
        <v>#DIV/0!</v>
      </c>
      <c r="CG37" s="3" t="e">
        <f t="shared" si="210"/>
        <v>#DIV/0!</v>
      </c>
      <c r="CH37" s="3" t="e">
        <f t="shared" si="210"/>
        <v>#DIV/0!</v>
      </c>
      <c r="CI37" s="2"/>
    </row>
    <row r="38" spans="1:87" x14ac:dyDescent="0.2">
      <c r="A38" s="2" t="s">
        <v>57</v>
      </c>
      <c r="B38" s="2"/>
      <c r="C38" s="10" t="e">
        <f t="shared" ref="C38:BK38" si="213">(SUM(C5:C7,C11)/C14)*100</f>
        <v>#DIV/0!</v>
      </c>
      <c r="D38" s="10" t="e">
        <f t="shared" ref="D38" si="214">(SUM(D5:D7,D11)/D14)*100</f>
        <v>#DIV/0!</v>
      </c>
      <c r="E38" s="10" t="e">
        <f t="shared" si="213"/>
        <v>#DIV/0!</v>
      </c>
      <c r="F38" s="10" t="e">
        <f t="shared" si="213"/>
        <v>#DIV/0!</v>
      </c>
      <c r="G38" s="10" t="e">
        <f t="shared" si="213"/>
        <v>#DIV/0!</v>
      </c>
      <c r="H38" s="10" t="e">
        <f t="shared" si="213"/>
        <v>#DIV/0!</v>
      </c>
      <c r="I38" s="10" t="e">
        <f t="shared" si="213"/>
        <v>#DIV/0!</v>
      </c>
      <c r="J38" s="10" t="e">
        <f t="shared" si="213"/>
        <v>#DIV/0!</v>
      </c>
      <c r="K38" s="10" t="e">
        <f t="shared" si="213"/>
        <v>#DIV/0!</v>
      </c>
      <c r="L38" s="10" t="e">
        <f t="shared" si="213"/>
        <v>#DIV/0!</v>
      </c>
      <c r="M38" s="10" t="e">
        <f t="shared" si="213"/>
        <v>#DIV/0!</v>
      </c>
      <c r="N38" s="10" t="e">
        <f t="shared" si="213"/>
        <v>#DIV/0!</v>
      </c>
      <c r="O38" s="10" t="e">
        <f t="shared" si="213"/>
        <v>#DIV/0!</v>
      </c>
      <c r="P38" s="10" t="e">
        <f t="shared" ref="P38" si="215">(SUM(P5:P7,P11)/P14)*100</f>
        <v>#DIV/0!</v>
      </c>
      <c r="Q38" s="10" t="e">
        <f t="shared" si="213"/>
        <v>#DIV/0!</v>
      </c>
      <c r="R38" s="10" t="e">
        <f t="shared" si="213"/>
        <v>#DIV/0!</v>
      </c>
      <c r="S38" s="10" t="e">
        <f>(SUM(S5:S7,S11)/S14)*100</f>
        <v>#DIV/0!</v>
      </c>
      <c r="T38" s="10" t="e">
        <f t="shared" si="213"/>
        <v>#DIV/0!</v>
      </c>
      <c r="U38" s="10" t="e">
        <f t="shared" si="213"/>
        <v>#DIV/0!</v>
      </c>
      <c r="V38" s="10" t="e">
        <f t="shared" si="213"/>
        <v>#DIV/0!</v>
      </c>
      <c r="W38" s="10" t="e">
        <f t="shared" si="213"/>
        <v>#DIV/0!</v>
      </c>
      <c r="X38" s="10" t="e">
        <f t="shared" si="213"/>
        <v>#DIV/0!</v>
      </c>
      <c r="Y38" s="10" t="e">
        <f t="shared" si="213"/>
        <v>#DIV/0!</v>
      </c>
      <c r="Z38" s="10" t="e">
        <f t="shared" ref="Z38" si="216">(SUM(Z5:Z7,Z11)/Z14)*100</f>
        <v>#DIV/0!</v>
      </c>
      <c r="AA38" s="10" t="e">
        <f t="shared" si="213"/>
        <v>#DIV/0!</v>
      </c>
      <c r="AB38" s="10" t="e">
        <f t="shared" si="213"/>
        <v>#DIV/0!</v>
      </c>
      <c r="AC38" s="10" t="e">
        <f t="shared" si="213"/>
        <v>#DIV/0!</v>
      </c>
      <c r="AD38" s="10" t="e">
        <f t="shared" si="213"/>
        <v>#DIV/0!</v>
      </c>
      <c r="AE38" s="10" t="e">
        <f t="shared" si="213"/>
        <v>#DIV/0!</v>
      </c>
      <c r="AF38" s="10" t="e">
        <f t="shared" si="213"/>
        <v>#DIV/0!</v>
      </c>
      <c r="AG38" s="10" t="e">
        <f t="shared" si="213"/>
        <v>#DIV/0!</v>
      </c>
      <c r="AH38" s="10" t="e">
        <f t="shared" si="213"/>
        <v>#DIV/0!</v>
      </c>
      <c r="AI38" s="10" t="e">
        <f t="shared" si="213"/>
        <v>#DIV/0!</v>
      </c>
      <c r="AJ38" s="10" t="e">
        <f t="shared" si="213"/>
        <v>#DIV/0!</v>
      </c>
      <c r="AK38" s="10" t="e">
        <f t="shared" si="213"/>
        <v>#DIV/0!</v>
      </c>
      <c r="AL38" s="10" t="e">
        <f t="shared" si="213"/>
        <v>#DIV/0!</v>
      </c>
      <c r="AM38" s="10" t="e">
        <f t="shared" si="213"/>
        <v>#DIV/0!</v>
      </c>
      <c r="AN38" s="10" t="e">
        <f t="shared" ref="AN38:AO38" si="217">(SUM(AN5:AN7,AN11)/AN14)*100</f>
        <v>#DIV/0!</v>
      </c>
      <c r="AO38" s="10" t="e">
        <f t="shared" si="217"/>
        <v>#DIV/0!</v>
      </c>
      <c r="AP38" s="10" t="e">
        <f t="shared" si="213"/>
        <v>#DIV/0!</v>
      </c>
      <c r="AQ38" s="10" t="e">
        <f t="shared" si="213"/>
        <v>#DIV/0!</v>
      </c>
      <c r="AR38" s="10" t="e">
        <f t="shared" si="213"/>
        <v>#DIV/0!</v>
      </c>
      <c r="AS38" s="10" t="e">
        <f t="shared" si="213"/>
        <v>#DIV/0!</v>
      </c>
      <c r="AT38" s="10" t="e">
        <f t="shared" si="213"/>
        <v>#DIV/0!</v>
      </c>
      <c r="AU38" s="10" t="e">
        <f t="shared" si="213"/>
        <v>#DIV/0!</v>
      </c>
      <c r="AV38" s="10" t="e">
        <f t="shared" si="213"/>
        <v>#DIV/0!</v>
      </c>
      <c r="AW38" s="10" t="e">
        <f t="shared" si="213"/>
        <v>#DIV/0!</v>
      </c>
      <c r="AX38" s="10" t="e">
        <f t="shared" ref="AX38" si="218">(SUM(AX5:AX7,AX11)/AX14)*100</f>
        <v>#DIV/0!</v>
      </c>
      <c r="AY38" s="10" t="e">
        <f t="shared" si="213"/>
        <v>#DIV/0!</v>
      </c>
      <c r="AZ38" s="10" t="e">
        <f t="shared" si="213"/>
        <v>#DIV/0!</v>
      </c>
      <c r="BA38" s="10" t="e">
        <f t="shared" ref="BA38" si="219">(SUM(BA5:BA7,BA11)/BA14)*100</f>
        <v>#DIV/0!</v>
      </c>
      <c r="BB38" s="10" t="e">
        <f t="shared" si="213"/>
        <v>#DIV/0!</v>
      </c>
      <c r="BC38" s="10" t="e">
        <f t="shared" ref="BC38" si="220">(SUM(BC5:BC7,BC11)/BC14)*100</f>
        <v>#DIV/0!</v>
      </c>
      <c r="BD38" s="10" t="e">
        <f t="shared" ref="BD38" si="221">(SUM(BD5:BD7,BD11)/BD14)*100</f>
        <v>#DIV/0!</v>
      </c>
      <c r="BE38" s="10" t="e">
        <f t="shared" si="213"/>
        <v>#DIV/0!</v>
      </c>
      <c r="BF38" s="10" t="e">
        <f t="shared" si="213"/>
        <v>#DIV/0!</v>
      </c>
      <c r="BG38" s="10" t="e">
        <f t="shared" si="213"/>
        <v>#DIV/0!</v>
      </c>
      <c r="BH38" s="10" t="e">
        <f t="shared" si="213"/>
        <v>#DIV/0!</v>
      </c>
      <c r="BI38" s="10" t="e">
        <f t="shared" si="213"/>
        <v>#DIV/0!</v>
      </c>
      <c r="BJ38" s="10" t="e">
        <f t="shared" ref="BJ38" si="222">(SUM(BJ5:BJ7,BJ11)/BJ14)*100</f>
        <v>#DIV/0!</v>
      </c>
      <c r="BK38" s="10" t="e">
        <f t="shared" si="213"/>
        <v>#DIV/0!</v>
      </c>
      <c r="BL38" s="10" t="e">
        <f>(SUM(BL5:BL7,BL11)/BL14)*100</f>
        <v>#DIV/0!</v>
      </c>
      <c r="BM38" s="10" t="e">
        <f t="shared" ref="BM38:CH38" si="223">(SUM(BM5:BM7,BM11)/BM14)*100</f>
        <v>#DIV/0!</v>
      </c>
      <c r="BN38" s="10" t="e">
        <f t="shared" si="223"/>
        <v>#DIV/0!</v>
      </c>
      <c r="BO38" s="10" t="e">
        <f t="shared" si="223"/>
        <v>#DIV/0!</v>
      </c>
      <c r="BP38" s="10" t="e">
        <f t="shared" si="223"/>
        <v>#DIV/0!</v>
      </c>
      <c r="BQ38" s="10" t="e">
        <f>(SUM(BQ5:BQ7,BQ11)/BQ14)*100</f>
        <v>#DIV/0!</v>
      </c>
      <c r="BR38" s="10" t="e">
        <f t="shared" si="223"/>
        <v>#DIV/0!</v>
      </c>
      <c r="BS38" s="10" t="e">
        <f t="shared" si="223"/>
        <v>#DIV/0!</v>
      </c>
      <c r="BT38" s="10" t="e">
        <f t="shared" si="223"/>
        <v>#DIV/0!</v>
      </c>
      <c r="BU38" s="10" t="e">
        <f t="shared" ref="BU38" si="224">(SUM(BU5:BU7,BU11)/BU14)*100</f>
        <v>#DIV/0!</v>
      </c>
      <c r="BV38" s="10" t="e">
        <f t="shared" si="223"/>
        <v>#DIV/0!</v>
      </c>
      <c r="BW38" s="10" t="e">
        <f t="shared" si="223"/>
        <v>#DIV/0!</v>
      </c>
      <c r="BX38" s="10" t="e">
        <f t="shared" si="223"/>
        <v>#DIV/0!</v>
      </c>
      <c r="BY38" s="10" t="e">
        <f t="shared" si="223"/>
        <v>#DIV/0!</v>
      </c>
      <c r="BZ38" s="10" t="e">
        <f t="shared" si="223"/>
        <v>#DIV/0!</v>
      </c>
      <c r="CA38" s="10" t="e">
        <f t="shared" si="223"/>
        <v>#DIV/0!</v>
      </c>
      <c r="CB38" s="10" t="e">
        <f t="shared" si="223"/>
        <v>#DIV/0!</v>
      </c>
      <c r="CC38" s="10" t="e">
        <f t="shared" si="223"/>
        <v>#DIV/0!</v>
      </c>
      <c r="CD38" s="10" t="e">
        <f t="shared" si="223"/>
        <v>#DIV/0!</v>
      </c>
      <c r="CE38" s="10" t="e">
        <f t="shared" ref="CE38" si="225">(SUM(CE5:CE7,CE11)/CE14)*100</f>
        <v>#DIV/0!</v>
      </c>
      <c r="CF38" s="10" t="e">
        <f t="shared" si="223"/>
        <v>#DIV/0!</v>
      </c>
      <c r="CG38" s="10" t="e">
        <f t="shared" si="223"/>
        <v>#DIV/0!</v>
      </c>
      <c r="CH38" s="10" t="e">
        <f t="shared" si="223"/>
        <v>#DIV/0!</v>
      </c>
      <c r="CI38" s="2"/>
    </row>
    <row r="39" spans="1:87" x14ac:dyDescent="0.2">
      <c r="A39" s="2" t="s">
        <v>56</v>
      </c>
      <c r="B39" s="2"/>
      <c r="C39" s="10" t="e">
        <f t="shared" ref="C39:BK39" si="226">(SUM(C18:C20,C24)/C27)*100</f>
        <v>#DIV/0!</v>
      </c>
      <c r="D39" s="10" t="e">
        <f t="shared" ref="D39" si="227">(SUM(D18:D20,D24)/D27)*100</f>
        <v>#DIV/0!</v>
      </c>
      <c r="E39" s="10" t="e">
        <f t="shared" si="226"/>
        <v>#DIV/0!</v>
      </c>
      <c r="F39" s="10" t="e">
        <f t="shared" si="226"/>
        <v>#DIV/0!</v>
      </c>
      <c r="G39" s="10" t="e">
        <f t="shared" si="226"/>
        <v>#DIV/0!</v>
      </c>
      <c r="H39" s="10" t="e">
        <f t="shared" si="226"/>
        <v>#DIV/0!</v>
      </c>
      <c r="I39" s="10" t="e">
        <f t="shared" si="226"/>
        <v>#DIV/0!</v>
      </c>
      <c r="J39" s="10" t="e">
        <f t="shared" si="226"/>
        <v>#DIV/0!</v>
      </c>
      <c r="K39" s="10" t="e">
        <f t="shared" si="226"/>
        <v>#DIV/0!</v>
      </c>
      <c r="L39" s="10" t="e">
        <f t="shared" si="226"/>
        <v>#DIV/0!</v>
      </c>
      <c r="M39" s="10" t="e">
        <f t="shared" si="226"/>
        <v>#DIV/0!</v>
      </c>
      <c r="N39" s="10" t="e">
        <f t="shared" si="226"/>
        <v>#DIV/0!</v>
      </c>
      <c r="O39" s="10" t="e">
        <f t="shared" si="226"/>
        <v>#DIV/0!</v>
      </c>
      <c r="P39" s="10" t="e">
        <f t="shared" ref="P39" si="228">(SUM(P18:P20,P24)/P27)*100</f>
        <v>#DIV/0!</v>
      </c>
      <c r="Q39" s="10" t="e">
        <f t="shared" si="226"/>
        <v>#DIV/0!</v>
      </c>
      <c r="R39" s="10" t="e">
        <f t="shared" si="226"/>
        <v>#DIV/0!</v>
      </c>
      <c r="S39" s="10" t="e">
        <f>(SUM(S18:S20,S24)/S27)*100</f>
        <v>#DIV/0!</v>
      </c>
      <c r="T39" s="10" t="e">
        <f t="shared" si="226"/>
        <v>#DIV/0!</v>
      </c>
      <c r="U39" s="10" t="e">
        <f t="shared" si="226"/>
        <v>#DIV/0!</v>
      </c>
      <c r="V39" s="10" t="e">
        <f t="shared" si="226"/>
        <v>#DIV/0!</v>
      </c>
      <c r="W39" s="10" t="e">
        <f t="shared" si="226"/>
        <v>#DIV/0!</v>
      </c>
      <c r="X39" s="10" t="e">
        <f t="shared" si="226"/>
        <v>#DIV/0!</v>
      </c>
      <c r="Y39" s="10" t="e">
        <f t="shared" si="226"/>
        <v>#DIV/0!</v>
      </c>
      <c r="Z39" s="10" t="e">
        <f t="shared" ref="Z39" si="229">(SUM(Z18:Z20,Z24)/Z27)*100</f>
        <v>#DIV/0!</v>
      </c>
      <c r="AA39" s="10" t="e">
        <f t="shared" si="226"/>
        <v>#DIV/0!</v>
      </c>
      <c r="AB39" s="10" t="e">
        <f t="shared" si="226"/>
        <v>#DIV/0!</v>
      </c>
      <c r="AC39" s="10" t="e">
        <f t="shared" si="226"/>
        <v>#DIV/0!</v>
      </c>
      <c r="AD39" s="10" t="e">
        <f t="shared" si="226"/>
        <v>#DIV/0!</v>
      </c>
      <c r="AE39" s="10" t="e">
        <f t="shared" si="226"/>
        <v>#DIV/0!</v>
      </c>
      <c r="AF39" s="10" t="e">
        <f t="shared" si="226"/>
        <v>#DIV/0!</v>
      </c>
      <c r="AG39" s="10" t="e">
        <f t="shared" si="226"/>
        <v>#DIV/0!</v>
      </c>
      <c r="AH39" s="10" t="e">
        <f t="shared" si="226"/>
        <v>#DIV/0!</v>
      </c>
      <c r="AI39" s="10" t="e">
        <f t="shared" si="226"/>
        <v>#DIV/0!</v>
      </c>
      <c r="AJ39" s="10" t="e">
        <f t="shared" si="226"/>
        <v>#DIV/0!</v>
      </c>
      <c r="AK39" s="10" t="e">
        <f t="shared" si="226"/>
        <v>#DIV/0!</v>
      </c>
      <c r="AL39" s="10" t="e">
        <f t="shared" si="226"/>
        <v>#DIV/0!</v>
      </c>
      <c r="AM39" s="10" t="e">
        <f t="shared" si="226"/>
        <v>#DIV/0!</v>
      </c>
      <c r="AN39" s="10" t="e">
        <f t="shared" ref="AN39:AO39" si="230">(SUM(AN18:AN20,AN24)/AN27)*100</f>
        <v>#DIV/0!</v>
      </c>
      <c r="AO39" s="10" t="e">
        <f t="shared" si="230"/>
        <v>#DIV/0!</v>
      </c>
      <c r="AP39" s="10" t="e">
        <f t="shared" si="226"/>
        <v>#DIV/0!</v>
      </c>
      <c r="AQ39" s="10" t="e">
        <f t="shared" si="226"/>
        <v>#DIV/0!</v>
      </c>
      <c r="AR39" s="10" t="e">
        <f t="shared" si="226"/>
        <v>#DIV/0!</v>
      </c>
      <c r="AS39" s="10" t="e">
        <f t="shared" si="226"/>
        <v>#DIV/0!</v>
      </c>
      <c r="AT39" s="10" t="e">
        <f t="shared" si="226"/>
        <v>#DIV/0!</v>
      </c>
      <c r="AU39" s="10" t="e">
        <f t="shared" si="226"/>
        <v>#DIV/0!</v>
      </c>
      <c r="AV39" s="10" t="e">
        <f t="shared" si="226"/>
        <v>#DIV/0!</v>
      </c>
      <c r="AW39" s="10" t="e">
        <f t="shared" si="226"/>
        <v>#DIV/0!</v>
      </c>
      <c r="AX39" s="10" t="e">
        <f t="shared" ref="AX39" si="231">(SUM(AX18:AX20,AX24)/AX27)*100</f>
        <v>#DIV/0!</v>
      </c>
      <c r="AY39" s="10" t="e">
        <f t="shared" si="226"/>
        <v>#DIV/0!</v>
      </c>
      <c r="AZ39" s="10" t="e">
        <f t="shared" si="226"/>
        <v>#DIV/0!</v>
      </c>
      <c r="BA39" s="10" t="e">
        <f t="shared" ref="BA39" si="232">(SUM(BA18:BA20,BA24)/BA27)*100</f>
        <v>#DIV/0!</v>
      </c>
      <c r="BB39" s="10" t="e">
        <f t="shared" si="226"/>
        <v>#DIV/0!</v>
      </c>
      <c r="BC39" s="10" t="e">
        <f t="shared" ref="BC39" si="233">(SUM(BC18:BC20,BC24)/BC27)*100</f>
        <v>#DIV/0!</v>
      </c>
      <c r="BD39" s="10" t="e">
        <f t="shared" ref="BD39" si="234">(SUM(BD18:BD20,BD24)/BD27)*100</f>
        <v>#DIV/0!</v>
      </c>
      <c r="BE39" s="10" t="e">
        <f t="shared" si="226"/>
        <v>#DIV/0!</v>
      </c>
      <c r="BF39" s="10" t="e">
        <f t="shared" si="226"/>
        <v>#DIV/0!</v>
      </c>
      <c r="BG39" s="10" t="e">
        <f t="shared" si="226"/>
        <v>#DIV/0!</v>
      </c>
      <c r="BH39" s="10" t="e">
        <f t="shared" si="226"/>
        <v>#DIV/0!</v>
      </c>
      <c r="BI39" s="10" t="e">
        <f t="shared" si="226"/>
        <v>#DIV/0!</v>
      </c>
      <c r="BJ39" s="10" t="e">
        <f t="shared" ref="BJ39" si="235">(SUM(BJ18:BJ20,BJ24)/BJ27)*100</f>
        <v>#DIV/0!</v>
      </c>
      <c r="BK39" s="10" t="e">
        <f t="shared" si="226"/>
        <v>#DIV/0!</v>
      </c>
      <c r="BL39" s="10" t="e">
        <f>(SUM(BL18:BL20,BL24)/BL27)*100</f>
        <v>#DIV/0!</v>
      </c>
      <c r="BM39" s="10" t="e">
        <f t="shared" ref="BM39:CH39" si="236">(SUM(BM18:BM20,BM24)/BM27)*100</f>
        <v>#DIV/0!</v>
      </c>
      <c r="BN39" s="10" t="e">
        <f t="shared" si="236"/>
        <v>#DIV/0!</v>
      </c>
      <c r="BO39" s="10" t="e">
        <f t="shared" si="236"/>
        <v>#DIV/0!</v>
      </c>
      <c r="BP39" s="10" t="e">
        <f t="shared" si="236"/>
        <v>#DIV/0!</v>
      </c>
      <c r="BQ39" s="10" t="e">
        <f>(SUM(BQ18:BQ20,BQ24)/BQ27)*100</f>
        <v>#DIV/0!</v>
      </c>
      <c r="BR39" s="10" t="e">
        <f t="shared" si="236"/>
        <v>#DIV/0!</v>
      </c>
      <c r="BS39" s="10" t="e">
        <f t="shared" si="236"/>
        <v>#DIV/0!</v>
      </c>
      <c r="BT39" s="10" t="e">
        <f t="shared" si="236"/>
        <v>#DIV/0!</v>
      </c>
      <c r="BU39" s="10" t="e">
        <f t="shared" ref="BU39" si="237">(SUM(BU18:BU20,BU24)/BU27)*100</f>
        <v>#DIV/0!</v>
      </c>
      <c r="BV39" s="10" t="e">
        <f t="shared" si="236"/>
        <v>#DIV/0!</v>
      </c>
      <c r="BW39" s="10" t="e">
        <f t="shared" si="236"/>
        <v>#DIV/0!</v>
      </c>
      <c r="BX39" s="10" t="e">
        <f t="shared" si="236"/>
        <v>#DIV/0!</v>
      </c>
      <c r="BY39" s="10" t="e">
        <f t="shared" si="236"/>
        <v>#DIV/0!</v>
      </c>
      <c r="BZ39" s="10" t="e">
        <f t="shared" si="236"/>
        <v>#DIV/0!</v>
      </c>
      <c r="CA39" s="10" t="e">
        <f t="shared" si="236"/>
        <v>#DIV/0!</v>
      </c>
      <c r="CB39" s="10" t="e">
        <f t="shared" si="236"/>
        <v>#DIV/0!</v>
      </c>
      <c r="CC39" s="10" t="e">
        <f t="shared" si="236"/>
        <v>#DIV/0!</v>
      </c>
      <c r="CD39" s="10" t="e">
        <f t="shared" si="236"/>
        <v>#DIV/0!</v>
      </c>
      <c r="CE39" s="10" t="e">
        <f t="shared" ref="CE39" si="238">(SUM(CE18:CE20,CE24)/CE27)*100</f>
        <v>#DIV/0!</v>
      </c>
      <c r="CF39" s="10" t="e">
        <f t="shared" si="236"/>
        <v>#DIV/0!</v>
      </c>
      <c r="CG39" s="10" t="e">
        <f t="shared" si="236"/>
        <v>#DIV/0!</v>
      </c>
      <c r="CH39" s="10" t="e">
        <f t="shared" si="236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honeticPr fontId="0" type="noConversion"/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ignoredErrors>
    <ignoredError sqref="AB27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2"/>
  <sheetViews>
    <sheetView zoomScale="75" zoomScaleNormal="75" workbookViewId="0">
      <pane xSplit="2" ySplit="2" topLeftCell="BG3" activePane="bottomRight" state="frozen"/>
      <selection activeCell="BS20" sqref="BS20"/>
      <selection pane="topRight" activeCell="BS20" sqref="BS20"/>
      <selection pane="bottomLeft" activeCell="BS20" sqref="BS20"/>
      <selection pane="bottomRight" sqref="A1:XFD1048576"/>
    </sheetView>
  </sheetViews>
  <sheetFormatPr defaultRowHeight="12.75" x14ac:dyDescent="0.2"/>
  <cols>
    <col min="1" max="1" width="53.7109375" style="5" customWidth="1"/>
    <col min="2" max="2" width="8.85546875" style="5" customWidth="1"/>
    <col min="3" max="18" width="9.140625" style="5"/>
    <col min="19" max="19" width="9.140625" style="16"/>
    <col min="20" max="16384" width="9.140625" style="5"/>
  </cols>
  <sheetData>
    <row r="1" spans="1:90" ht="15.75" x14ac:dyDescent="0.25">
      <c r="A1" s="7" t="s">
        <v>134</v>
      </c>
      <c r="B1" s="7"/>
      <c r="S1" s="15"/>
    </row>
    <row r="2" spans="1:90" ht="173.25" customHeight="1" x14ac:dyDescent="0.2">
      <c r="A2" s="1" t="s">
        <v>58</v>
      </c>
      <c r="B2" s="1"/>
      <c r="C2" s="9" t="s">
        <v>73</v>
      </c>
      <c r="D2" s="9" t="s">
        <v>124</v>
      </c>
      <c r="E2" s="8" t="s">
        <v>82</v>
      </c>
      <c r="F2" s="8" t="s">
        <v>68</v>
      </c>
      <c r="G2" s="8" t="s">
        <v>0</v>
      </c>
      <c r="H2" s="8" t="s">
        <v>74</v>
      </c>
      <c r="I2" s="8" t="s">
        <v>1</v>
      </c>
      <c r="J2" s="8" t="s">
        <v>63</v>
      </c>
      <c r="K2" s="8" t="s">
        <v>75</v>
      </c>
      <c r="L2" s="8" t="s">
        <v>61</v>
      </c>
      <c r="M2" s="8" t="s">
        <v>2</v>
      </c>
      <c r="N2" s="8" t="s">
        <v>3</v>
      </c>
      <c r="O2" s="9" t="s">
        <v>4</v>
      </c>
      <c r="P2" s="9" t="s">
        <v>125</v>
      </c>
      <c r="Q2" s="9" t="s">
        <v>83</v>
      </c>
      <c r="R2" s="9" t="s">
        <v>84</v>
      </c>
      <c r="S2" s="9" t="s">
        <v>80</v>
      </c>
      <c r="T2" s="9" t="s">
        <v>85</v>
      </c>
      <c r="U2" s="9" t="s">
        <v>86</v>
      </c>
      <c r="V2" s="9" t="s">
        <v>5</v>
      </c>
      <c r="W2" s="9" t="s">
        <v>87</v>
      </c>
      <c r="X2" s="9" t="s">
        <v>6</v>
      </c>
      <c r="Y2" s="9" t="s">
        <v>67</v>
      </c>
      <c r="Z2" s="9" t="s">
        <v>120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7</v>
      </c>
      <c r="AG2" s="9" t="s">
        <v>93</v>
      </c>
      <c r="AH2" s="9" t="s">
        <v>8</v>
      </c>
      <c r="AI2" s="9" t="s">
        <v>9</v>
      </c>
      <c r="AJ2" s="9" t="s">
        <v>10</v>
      </c>
      <c r="AK2" s="9" t="s">
        <v>94</v>
      </c>
      <c r="AL2" s="9" t="s">
        <v>95</v>
      </c>
      <c r="AM2" s="9" t="s">
        <v>11</v>
      </c>
      <c r="AN2" s="9" t="s">
        <v>77</v>
      </c>
      <c r="AO2" s="9" t="s">
        <v>78</v>
      </c>
      <c r="AP2" s="9" t="s">
        <v>70</v>
      </c>
      <c r="AQ2" s="9" t="s">
        <v>12</v>
      </c>
      <c r="AR2" s="9" t="s">
        <v>64</v>
      </c>
      <c r="AS2" s="9" t="s">
        <v>71</v>
      </c>
      <c r="AT2" s="9" t="s">
        <v>96</v>
      </c>
      <c r="AU2" s="9" t="s">
        <v>97</v>
      </c>
      <c r="AV2" s="9" t="s">
        <v>13</v>
      </c>
      <c r="AW2" s="9" t="s">
        <v>14</v>
      </c>
      <c r="AX2" s="9" t="s">
        <v>118</v>
      </c>
      <c r="AY2" s="9" t="s">
        <v>60</v>
      </c>
      <c r="AZ2" s="9" t="s">
        <v>15</v>
      </c>
      <c r="BA2" s="9" t="s">
        <v>117</v>
      </c>
      <c r="BB2" s="9" t="s">
        <v>16</v>
      </c>
      <c r="BC2" s="9" t="s">
        <v>121</v>
      </c>
      <c r="BD2" s="9" t="s">
        <v>79</v>
      </c>
      <c r="BE2" s="9" t="s">
        <v>65</v>
      </c>
      <c r="BF2" s="9" t="s">
        <v>98</v>
      </c>
      <c r="BG2" s="9" t="s">
        <v>99</v>
      </c>
      <c r="BH2" s="9" t="s">
        <v>17</v>
      </c>
      <c r="BI2" s="9" t="s">
        <v>18</v>
      </c>
      <c r="BJ2" s="20" t="s">
        <v>119</v>
      </c>
      <c r="BK2" s="9" t="s">
        <v>100</v>
      </c>
      <c r="BL2" s="9" t="s">
        <v>59</v>
      </c>
      <c r="BM2" s="9" t="s">
        <v>76</v>
      </c>
      <c r="BN2" s="9" t="s">
        <v>101</v>
      </c>
      <c r="BO2" s="9" t="s">
        <v>102</v>
      </c>
      <c r="BP2" s="9" t="s">
        <v>19</v>
      </c>
      <c r="BQ2" s="9" t="s">
        <v>81</v>
      </c>
      <c r="BR2" s="9" t="s">
        <v>103</v>
      </c>
      <c r="BS2" s="9" t="s">
        <v>20</v>
      </c>
      <c r="BT2" s="9" t="s">
        <v>104</v>
      </c>
      <c r="BU2" s="9" t="s">
        <v>115</v>
      </c>
      <c r="BV2" s="8" t="s">
        <v>72</v>
      </c>
      <c r="BW2" s="9" t="s">
        <v>105</v>
      </c>
      <c r="BX2" s="9" t="s">
        <v>106</v>
      </c>
      <c r="BY2" s="9" t="s">
        <v>107</v>
      </c>
      <c r="BZ2" s="9" t="s">
        <v>108</v>
      </c>
      <c r="CA2" s="9" t="s">
        <v>109</v>
      </c>
      <c r="CB2" s="9" t="s">
        <v>110</v>
      </c>
      <c r="CC2" s="9" t="s">
        <v>111</v>
      </c>
      <c r="CD2" s="9" t="s">
        <v>21</v>
      </c>
      <c r="CE2" s="9" t="s">
        <v>123</v>
      </c>
      <c r="CF2" s="9" t="s">
        <v>112</v>
      </c>
      <c r="CG2" s="9" t="s">
        <v>116</v>
      </c>
      <c r="CH2" s="9" t="s">
        <v>113</v>
      </c>
      <c r="CI2" s="11" t="s">
        <v>62</v>
      </c>
    </row>
    <row r="3" spans="1:90" ht="15.75" x14ac:dyDescent="0.25">
      <c r="A3" s="4" t="s">
        <v>22</v>
      </c>
      <c r="B3" s="4" t="s">
        <v>58</v>
      </c>
      <c r="C3" s="2"/>
      <c r="D3" s="2"/>
      <c r="E3" s="1"/>
      <c r="F3" s="1"/>
      <c r="G3" s="1"/>
      <c r="H3" s="1"/>
      <c r="I3" s="1"/>
      <c r="J3" s="1"/>
      <c r="K3" s="1"/>
      <c r="L3" s="1"/>
      <c r="M3" s="6" t="s">
        <v>58</v>
      </c>
      <c r="N3" s="2"/>
      <c r="O3" s="2"/>
      <c r="P3" s="2"/>
      <c r="Q3" s="2"/>
      <c r="R3" s="2"/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90" x14ac:dyDescent="0.2">
      <c r="A4" s="1" t="s">
        <v>51</v>
      </c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0" x14ac:dyDescent="0.2">
      <c r="A5" s="1" t="s">
        <v>23</v>
      </c>
      <c r="B5" s="1"/>
      <c r="C5" s="2">
        <f>[1]Mar!$T$2</f>
        <v>0</v>
      </c>
      <c r="D5" s="2"/>
      <c r="E5" s="1">
        <f>[2]Mar!$Z$2</f>
        <v>0</v>
      </c>
      <c r="F5" s="1">
        <f>[3]Mar!$R$2</f>
        <v>0</v>
      </c>
      <c r="G5" s="1">
        <f>[1]Mar!$W$2</f>
        <v>0</v>
      </c>
      <c r="H5" s="1"/>
      <c r="I5" s="1">
        <f>[4]Mar!$N$2</f>
        <v>0</v>
      </c>
      <c r="J5" s="1">
        <f>[2]Mar!$AB$2</f>
        <v>0</v>
      </c>
      <c r="K5" s="1">
        <f>[5]Mar!$X$2</f>
        <v>0</v>
      </c>
      <c r="L5" s="1">
        <f>[3]Mar!$Z$2</f>
        <v>0</v>
      </c>
      <c r="M5" s="2">
        <f>[5]Mar!$R$2</f>
        <v>0</v>
      </c>
      <c r="N5" s="1">
        <f>[3]Mar!$U$2</f>
        <v>0</v>
      </c>
      <c r="O5" s="2">
        <f>[1]Mar!$Q$2</f>
        <v>0</v>
      </c>
      <c r="P5" s="2"/>
      <c r="Q5" s="2">
        <f>[3]Mar!$V$2</f>
        <v>0</v>
      </c>
      <c r="R5" s="2">
        <f>[6]Mar!$O$2</f>
        <v>0</v>
      </c>
      <c r="S5" s="1">
        <f>[3]Mar!$S$2</f>
        <v>0</v>
      </c>
      <c r="T5" s="2">
        <f>[5]Mar!$S$2</f>
        <v>0</v>
      </c>
      <c r="U5" s="2"/>
      <c r="V5" s="2">
        <f>[1]Mar!$S$2</f>
        <v>0</v>
      </c>
      <c r="W5" s="2">
        <f>[5]Mar!$T$2</f>
        <v>0</v>
      </c>
      <c r="X5" s="2">
        <f>[6]Mar!$P$2</f>
        <v>0</v>
      </c>
      <c r="Y5" s="2">
        <f>[2]Mar!$Y$2</f>
        <v>0</v>
      </c>
      <c r="Z5" s="2">
        <f>[2]Mar!$AC$2</f>
        <v>0</v>
      </c>
      <c r="AA5" s="2">
        <f>[5]Mar!$U$2</f>
        <v>0</v>
      </c>
      <c r="AB5" s="2">
        <f>[4]Mar!$O$2</f>
        <v>0</v>
      </c>
      <c r="AC5" s="2">
        <f>[5]Mar!$V$2</f>
        <v>0</v>
      </c>
      <c r="AD5" s="2">
        <f>[5]Mar!$Y$2</f>
        <v>0</v>
      </c>
      <c r="AE5" s="2">
        <f>[5]Mar!$W$2</f>
        <v>0</v>
      </c>
      <c r="AF5" s="2">
        <f>[2]Mar!$AE$2</f>
        <v>0</v>
      </c>
      <c r="AG5" s="2">
        <f>[2]Mar!$AH$2</f>
        <v>0</v>
      </c>
      <c r="AH5" s="2">
        <f>[2]Mar!$AF$2</f>
        <v>0</v>
      </c>
      <c r="AI5" s="2">
        <f>[2]Mar!$AI$2</f>
        <v>0</v>
      </c>
      <c r="AJ5" s="2">
        <f>[2]Mar!$AG$2</f>
        <v>0</v>
      </c>
      <c r="AK5" s="2">
        <f>[2]Mar!$AA$2</f>
        <v>0</v>
      </c>
      <c r="AL5" s="2">
        <f>[6]Mar!$R$2</f>
        <v>0</v>
      </c>
      <c r="AM5" s="2">
        <f>[5]Mar!$Q$2</f>
        <v>0</v>
      </c>
      <c r="AN5" s="2"/>
      <c r="AO5" s="2"/>
      <c r="AP5" s="2"/>
      <c r="AQ5" s="2">
        <f>[3]Mar!$W$2</f>
        <v>0</v>
      </c>
      <c r="AR5" s="2">
        <f>[4]Mar!$P$2</f>
        <v>0</v>
      </c>
      <c r="AS5" s="2">
        <f>[3]Mar!$Y$2</f>
        <v>0</v>
      </c>
      <c r="AT5" s="2">
        <f>[8]Mar!$S$2</f>
        <v>0</v>
      </c>
      <c r="AU5" s="2">
        <f>[1]Mar!$Z$2</f>
        <v>0</v>
      </c>
      <c r="AV5" s="2">
        <f>[2]Mar!$AD$2</f>
        <v>0</v>
      </c>
      <c r="AW5" s="2">
        <f>[1]Mar!$V$2</f>
        <v>0</v>
      </c>
      <c r="AX5" s="2">
        <f>[2]Mar!$AK$2</f>
        <v>0</v>
      </c>
      <c r="AY5" s="2">
        <f>[2]Mar!$AJ$2</f>
        <v>0</v>
      </c>
      <c r="AZ5" s="2">
        <f>[2]Mar!$AO$2</f>
        <v>0</v>
      </c>
      <c r="BA5" s="2">
        <f>[3]Mar!$Q$2</f>
        <v>0</v>
      </c>
      <c r="BB5" s="2">
        <f>[3]Mar!$X$2</f>
        <v>0</v>
      </c>
      <c r="BC5" s="2"/>
      <c r="BD5" s="2">
        <f>[2]Mar!$AL$2</f>
        <v>0</v>
      </c>
      <c r="BE5" s="2">
        <f>[2]Mar!$AM$2</f>
        <v>0</v>
      </c>
      <c r="BF5" s="2">
        <f>[2]Mar!$AN$2</f>
        <v>0</v>
      </c>
      <c r="BG5" s="2"/>
      <c r="BH5" s="2"/>
      <c r="BI5" s="2">
        <f>[3]Mar!$T$2</f>
        <v>0</v>
      </c>
      <c r="BJ5" s="2"/>
      <c r="BK5" s="2"/>
      <c r="BL5" s="2">
        <f>[6]Mar!$N$2</f>
        <v>0</v>
      </c>
      <c r="BM5" s="2"/>
      <c r="BN5" s="2">
        <f>[6]Mar!$S$2</f>
        <v>0</v>
      </c>
      <c r="BO5" s="2">
        <f>[6]Mar!$Q$2</f>
        <v>0</v>
      </c>
      <c r="BP5" s="2">
        <f>[1]Mar!$X$2</f>
        <v>0</v>
      </c>
      <c r="BQ5" s="2">
        <f>[1]Mar!$U$2</f>
        <v>0</v>
      </c>
      <c r="BR5" s="2">
        <f>[4]Mar!$Q$2</f>
        <v>0</v>
      </c>
      <c r="BS5" s="2">
        <f>[6]Mar!$T$2</f>
        <v>0</v>
      </c>
      <c r="BT5" s="2">
        <f>[1]Mar!$Y$2</f>
        <v>0</v>
      </c>
      <c r="BU5" s="2"/>
      <c r="BV5" s="1">
        <f>[1]Mar!$R$2</f>
        <v>0</v>
      </c>
      <c r="BW5" s="2">
        <f>[8]Mar!$N$2</f>
        <v>0</v>
      </c>
      <c r="BX5" s="2">
        <f>[8]Mar!$O$2</f>
        <v>0</v>
      </c>
      <c r="BY5" s="2">
        <f>[8]Mar!$P$2</f>
        <v>0</v>
      </c>
      <c r="BZ5" s="2">
        <f>[8]Mar!$Q$2</f>
        <v>0</v>
      </c>
      <c r="CA5" s="2">
        <f>[8]Mar!$R$2</f>
        <v>0</v>
      </c>
      <c r="CB5" s="2">
        <f>[8]Mar!$T$2</f>
        <v>0</v>
      </c>
      <c r="CC5" s="2"/>
      <c r="CD5" s="2">
        <f>[5]Mar!$Z$2</f>
        <v>0</v>
      </c>
      <c r="CE5" s="2"/>
      <c r="CF5" s="2">
        <f>[4]Mar!$M$2</f>
        <v>0</v>
      </c>
      <c r="CG5" s="2">
        <f>[2]Mar!$AP$2</f>
        <v>0</v>
      </c>
      <c r="CH5" s="2">
        <f>[4]Mar!$R$2</f>
        <v>0</v>
      </c>
      <c r="CI5" s="2">
        <f>SUM(C5:CH5)</f>
        <v>0</v>
      </c>
    </row>
    <row r="6" spans="1:90" x14ac:dyDescent="0.2">
      <c r="A6" s="1" t="s">
        <v>24</v>
      </c>
      <c r="B6" s="1"/>
      <c r="C6" s="2">
        <f>[1]Mar!$H$2</f>
        <v>0</v>
      </c>
      <c r="D6" s="2">
        <f>[9]Mar!$E$1</f>
        <v>0</v>
      </c>
      <c r="E6" s="2">
        <f>[2]Mar!$F$2</f>
        <v>0</v>
      </c>
      <c r="F6" s="2">
        <f>[3]Mar!$F$2</f>
        <v>0</v>
      </c>
      <c r="G6" s="1">
        <f>[1]Mar!$K$2</f>
        <v>0</v>
      </c>
      <c r="H6" s="1">
        <f>[10]Mar!$E$2</f>
        <v>0</v>
      </c>
      <c r="I6" s="1">
        <f>[4]Mar!$F$2</f>
        <v>0</v>
      </c>
      <c r="J6" s="1">
        <f>[2]Mar!$H$2</f>
        <v>0</v>
      </c>
      <c r="K6" s="1">
        <f>[5]Mar!$L$2</f>
        <v>0</v>
      </c>
      <c r="L6" s="1">
        <f>[3]Mar!$N$2</f>
        <v>0</v>
      </c>
      <c r="M6" s="2">
        <f>[5]Mar!$F$2</f>
        <v>0</v>
      </c>
      <c r="N6" s="1">
        <f>[3]Mar!$I$2</f>
        <v>0</v>
      </c>
      <c r="O6" s="2">
        <f>[1]Mar!$E$2</f>
        <v>0</v>
      </c>
      <c r="P6" s="2">
        <f>[11]Mar!$E$1</f>
        <v>0</v>
      </c>
      <c r="Q6" s="2">
        <f>[3]Mar!$J$2</f>
        <v>0</v>
      </c>
      <c r="R6" s="2">
        <f>[6]Mar!$F$2</f>
        <v>0</v>
      </c>
      <c r="S6" s="1">
        <f>[3]Mar!$G$2</f>
        <v>0</v>
      </c>
      <c r="T6" s="2">
        <f>[5]Mar!$G$2</f>
        <v>0</v>
      </c>
      <c r="U6" s="2">
        <f>[12]Mar!$E$2</f>
        <v>0</v>
      </c>
      <c r="V6" s="2">
        <f>[1]Mar!$G$2</f>
        <v>0</v>
      </c>
      <c r="W6" s="2">
        <f>[5]Mar!$H$2</f>
        <v>0</v>
      </c>
      <c r="X6" s="2">
        <f>[6]Mar!$G$2</f>
        <v>0</v>
      </c>
      <c r="Y6" s="2">
        <f>[2]Mar!$F$2</f>
        <v>0</v>
      </c>
      <c r="Z6" s="2">
        <f>[2]Mar!$I$2</f>
        <v>0</v>
      </c>
      <c r="AA6" s="2">
        <f>[5]Mar!$I$2</f>
        <v>0</v>
      </c>
      <c r="AB6" s="2">
        <f>[4]Mar!$G$2</f>
        <v>0</v>
      </c>
      <c r="AC6" s="2">
        <f>[5]Mar!$J$2</f>
        <v>0</v>
      </c>
      <c r="AD6" s="2">
        <f>[5]Mar!$M$2</f>
        <v>0</v>
      </c>
      <c r="AE6" s="2">
        <f>[5]Mar!$K$2</f>
        <v>0</v>
      </c>
      <c r="AF6" s="2">
        <f>[2]Mar!$K$2</f>
        <v>0</v>
      </c>
      <c r="AG6" s="2">
        <f>[2]Mar!$N$2</f>
        <v>0</v>
      </c>
      <c r="AH6" s="2">
        <f>[2]Mar!$L$2</f>
        <v>0</v>
      </c>
      <c r="AI6" s="2">
        <f>[2]Mar!$O$2</f>
        <v>0</v>
      </c>
      <c r="AJ6" s="2">
        <f>[2]Mar!$M$2</f>
        <v>0</v>
      </c>
      <c r="AK6" s="2">
        <f>[2]Mar!$G$2</f>
        <v>0</v>
      </c>
      <c r="AL6" s="2">
        <f>[6]Mar!$I$2</f>
        <v>0</v>
      </c>
      <c r="AM6" s="2">
        <f>[5]Mar!$E$2</f>
        <v>0</v>
      </c>
      <c r="AN6" s="2">
        <f>[12]Mar!$G$2</f>
        <v>0</v>
      </c>
      <c r="AO6" s="2">
        <f>[12]Mar!$H$2</f>
        <v>0</v>
      </c>
      <c r="AP6" s="2">
        <f>[13]Mar!$E$1</f>
        <v>0</v>
      </c>
      <c r="AQ6" s="2">
        <f>[3]Mar!$K$2</f>
        <v>0</v>
      </c>
      <c r="AR6" s="2">
        <f>[4]Mar!$H$2</f>
        <v>0</v>
      </c>
      <c r="AS6" s="2">
        <f>[3]Mar!$M$2</f>
        <v>0</v>
      </c>
      <c r="AT6" s="2">
        <f>[8]Mar!$J$2</f>
        <v>0</v>
      </c>
      <c r="AU6" s="2">
        <f>[1]Mar!$N$2</f>
        <v>0</v>
      </c>
      <c r="AV6" s="2">
        <f>[2]Mar!$J$2</f>
        <v>0</v>
      </c>
      <c r="AW6" s="2">
        <f>[1]Mar!$J$2</f>
        <v>0</v>
      </c>
      <c r="AX6" s="2">
        <f>[2]Mar!$Q$2</f>
        <v>0</v>
      </c>
      <c r="AY6" s="2">
        <f>[2]Mar!$P$2</f>
        <v>0</v>
      </c>
      <c r="AZ6" s="2">
        <f>[2]Mar!$U$2</f>
        <v>0</v>
      </c>
      <c r="BA6" s="2">
        <f>[3]Mar!$E$2</f>
        <v>0</v>
      </c>
      <c r="BB6" s="2">
        <f>[3]Mar!$L$2</f>
        <v>0</v>
      </c>
      <c r="BC6" s="2">
        <f>[14]Mar!$E$1</f>
        <v>0</v>
      </c>
      <c r="BD6" s="2">
        <f>[2]Mar!$R$2</f>
        <v>0</v>
      </c>
      <c r="BE6" s="2">
        <f>[2]Mar!$S$2</f>
        <v>0</v>
      </c>
      <c r="BF6" s="2">
        <f>[2]Mar!$T$2</f>
        <v>0</v>
      </c>
      <c r="BG6" s="2">
        <f>[15]Mar!$E$1</f>
        <v>0</v>
      </c>
      <c r="BH6" s="2">
        <f>[16]Mar!$E$1</f>
        <v>0</v>
      </c>
      <c r="BI6" s="2">
        <f>[3]Mar!$H$2</f>
        <v>0</v>
      </c>
      <c r="BJ6" s="2">
        <f>[17]Mar!$E$1</f>
        <v>0</v>
      </c>
      <c r="BK6" s="2">
        <f>[10]Mar!$F$2</f>
        <v>0</v>
      </c>
      <c r="BL6" s="2">
        <f>[6]Mar!$E$2</f>
        <v>0</v>
      </c>
      <c r="BM6" s="2">
        <f>[12]Mar!$F$2</f>
        <v>0</v>
      </c>
      <c r="BN6" s="2">
        <f>[6]Mar!$J$2</f>
        <v>0</v>
      </c>
      <c r="BO6" s="2">
        <f>[6]Mar!$H$2</f>
        <v>0</v>
      </c>
      <c r="BP6" s="2">
        <f>[1]Mar!$L$2</f>
        <v>0</v>
      </c>
      <c r="BQ6" s="2">
        <f>[1]Mar!$I$2</f>
        <v>0</v>
      </c>
      <c r="BR6" s="2">
        <f>[4]Mar!$I$2</f>
        <v>0</v>
      </c>
      <c r="BS6" s="2">
        <f>[6]Mar!$K$2</f>
        <v>0</v>
      </c>
      <c r="BT6" s="2">
        <f>[1]Mar!$M$2</f>
        <v>0</v>
      </c>
      <c r="BU6" s="2">
        <f>[18]Mar!$E$1</f>
        <v>0</v>
      </c>
      <c r="BV6" s="1">
        <f>[1]Mar!$F$2</f>
        <v>0</v>
      </c>
      <c r="BW6" s="2">
        <f>[8]Mar!$E$2</f>
        <v>0</v>
      </c>
      <c r="BX6" s="2">
        <f>[8]Mar!$F$2</f>
        <v>0</v>
      </c>
      <c r="BY6" s="2">
        <f>[8]Mar!$G$2</f>
        <v>0</v>
      </c>
      <c r="BZ6" s="2">
        <f>[8]Mar!$H$2</f>
        <v>0</v>
      </c>
      <c r="CA6" s="2">
        <f>[8]Mar!$I$2</f>
        <v>0</v>
      </c>
      <c r="CB6" s="2">
        <f>[8]Mar!$K$2</f>
        <v>0</v>
      </c>
      <c r="CC6" s="2">
        <f>[19]Mar!$E$1</f>
        <v>0</v>
      </c>
      <c r="CD6" s="2">
        <f>[5]Mar!$N$2</f>
        <v>0</v>
      </c>
      <c r="CE6" s="2">
        <f>[20]Mar!$E$1</f>
        <v>0</v>
      </c>
      <c r="CF6" s="2">
        <f>[4]Mar!$E$2</f>
        <v>0</v>
      </c>
      <c r="CG6" s="2">
        <f>[2]Mar!$V$2</f>
        <v>0</v>
      </c>
      <c r="CH6" s="2">
        <f>[4]Mar!$J$2</f>
        <v>0</v>
      </c>
      <c r="CI6" s="2">
        <f>SUM(C6:CH6)</f>
        <v>0</v>
      </c>
    </row>
    <row r="7" spans="1:90" x14ac:dyDescent="0.2">
      <c r="A7" s="1" t="s">
        <v>25</v>
      </c>
      <c r="B7" s="1"/>
      <c r="C7" s="2">
        <f>[21]Mar!$B$13</f>
        <v>0</v>
      </c>
      <c r="D7" s="2">
        <f>[22]Mar!$B$13</f>
        <v>0</v>
      </c>
      <c r="E7" s="2">
        <f>[23]Mar!$B$13</f>
        <v>0</v>
      </c>
      <c r="F7" s="2">
        <f>[24]Mar!$B$13</f>
        <v>0</v>
      </c>
      <c r="G7" s="1">
        <f>[25]Mar!$B$13</f>
        <v>0</v>
      </c>
      <c r="H7" s="1">
        <f>[26]Mar!$B$13</f>
        <v>0</v>
      </c>
      <c r="I7" s="1">
        <f>[27]Mar!$B$13</f>
        <v>0</v>
      </c>
      <c r="J7" s="1">
        <f>[28]Mar!$B$13</f>
        <v>0</v>
      </c>
      <c r="K7" s="1">
        <f>[29]Mar!$B$13</f>
        <v>0</v>
      </c>
      <c r="L7" s="1">
        <f>[30]Mar!$B$13</f>
        <v>0</v>
      </c>
      <c r="M7" s="2">
        <f>[31]Mar!$B$13</f>
        <v>0</v>
      </c>
      <c r="N7" s="2">
        <f>[32]Mar!$B$13</f>
        <v>0</v>
      </c>
      <c r="O7" s="2">
        <f>[33]Mar!$B$13</f>
        <v>0</v>
      </c>
      <c r="P7" s="2">
        <f>[34]Mar!$B$13</f>
        <v>0</v>
      </c>
      <c r="Q7" s="2">
        <f>[35]Mar!$B$13</f>
        <v>0</v>
      </c>
      <c r="R7" s="2">
        <f>[36]Mar!$B$13</f>
        <v>0</v>
      </c>
      <c r="S7" s="1">
        <f>[37]Mar!$B$13</f>
        <v>0</v>
      </c>
      <c r="T7" s="2">
        <f>[38]Mar!$B$13</f>
        <v>0</v>
      </c>
      <c r="U7" s="2">
        <f>[39]Mar!$B$13</f>
        <v>0</v>
      </c>
      <c r="V7" s="2">
        <f>[40]Mar!$B$13</f>
        <v>0</v>
      </c>
      <c r="W7" s="2">
        <f>[41]Mar!$B$13</f>
        <v>0</v>
      </c>
      <c r="X7" s="2">
        <f>[42]Mar!$B$13</f>
        <v>0</v>
      </c>
      <c r="Y7" s="2">
        <f>[43]Mar!$B$13</f>
        <v>0</v>
      </c>
      <c r="Z7" s="2">
        <f>[44]Mar!$B$13</f>
        <v>0</v>
      </c>
      <c r="AA7" s="2">
        <f>[45]Mar!$B$13</f>
        <v>0</v>
      </c>
      <c r="AB7" s="2">
        <f>[46]Mar!$B$13</f>
        <v>0</v>
      </c>
      <c r="AC7" s="2">
        <f>[47]Mar!$B$13</f>
        <v>0</v>
      </c>
      <c r="AD7" s="2">
        <f>[48]Mar!$B$13</f>
        <v>0</v>
      </c>
      <c r="AE7" s="2">
        <f>[49]Mar!$B$13</f>
        <v>0</v>
      </c>
      <c r="AF7" s="2">
        <f>[50]Mar!$B$13</f>
        <v>0</v>
      </c>
      <c r="AG7" s="2">
        <f>[51]Mar!$B$13</f>
        <v>0</v>
      </c>
      <c r="AH7" s="2">
        <f>[52]Mar!$B$13</f>
        <v>0</v>
      </c>
      <c r="AI7" s="2">
        <f>[53]Mar!$B$13</f>
        <v>0</v>
      </c>
      <c r="AJ7" s="2">
        <f>[54]Mar!$B$13</f>
        <v>0</v>
      </c>
      <c r="AK7" s="2">
        <f>[55]Mar!$B$13</f>
        <v>0</v>
      </c>
      <c r="AL7" s="2">
        <f>[56]Mar!$B$13</f>
        <v>0</v>
      </c>
      <c r="AM7" s="2">
        <f>[57]Mar!$B$13</f>
        <v>0</v>
      </c>
      <c r="AN7" s="2">
        <f>[58]Mar!$B$13</f>
        <v>0</v>
      </c>
      <c r="AO7" s="2">
        <f>[59]Mar!$B$13</f>
        <v>0</v>
      </c>
      <c r="AP7" s="2">
        <f>[60]Mar!$B$13</f>
        <v>0</v>
      </c>
      <c r="AQ7" s="2">
        <f>[61]Mar!$B$13</f>
        <v>0</v>
      </c>
      <c r="AR7" s="2">
        <f>[62]Mar!$B$13</f>
        <v>0</v>
      </c>
      <c r="AS7" s="2">
        <f>[63]Mar!$B$13</f>
        <v>0</v>
      </c>
      <c r="AT7" s="2">
        <f>[64]Mar!$B$13</f>
        <v>0</v>
      </c>
      <c r="AU7" s="2">
        <f>[65]Mar!$B$13</f>
        <v>0</v>
      </c>
      <c r="AV7" s="2">
        <f>[66]Mar!$B$13</f>
        <v>0</v>
      </c>
      <c r="AW7" s="2">
        <f>[67]Mar!$B$13</f>
        <v>0</v>
      </c>
      <c r="AX7" s="2">
        <f>[68]Mar!$B$13</f>
        <v>0</v>
      </c>
      <c r="AY7" s="2">
        <f>[69]Mar!$B$13</f>
        <v>0</v>
      </c>
      <c r="AZ7" s="2">
        <f>[70]Mar!$B$13</f>
        <v>0</v>
      </c>
      <c r="BA7" s="2">
        <f>[71]Mar!$B$13</f>
        <v>0</v>
      </c>
      <c r="BB7" s="2">
        <f>[72]Mar!$B$13</f>
        <v>0</v>
      </c>
      <c r="BC7" s="2">
        <f>[73]Mar!$B$13</f>
        <v>0</v>
      </c>
      <c r="BD7" s="2">
        <f>[74]Mar!$B$13</f>
        <v>0</v>
      </c>
      <c r="BE7" s="2">
        <f>[75]Mar!$B$13</f>
        <v>0</v>
      </c>
      <c r="BF7" s="2">
        <f>[76]Mar!$B$13</f>
        <v>0</v>
      </c>
      <c r="BG7" s="2">
        <f>[77]Mar!$B$13</f>
        <v>0</v>
      </c>
      <c r="BH7" s="2">
        <f>[78]Mar!$B$13</f>
        <v>0</v>
      </c>
      <c r="BI7" s="2">
        <f>[79]Mar!$B$13</f>
        <v>0</v>
      </c>
      <c r="BJ7" s="2">
        <f>[80]Mar!$B$13</f>
        <v>0</v>
      </c>
      <c r="BK7" s="2">
        <f>[81]Mar!$B$13</f>
        <v>0</v>
      </c>
      <c r="BL7" s="2">
        <f>[82]Mar!$B$13</f>
        <v>0</v>
      </c>
      <c r="BM7" s="2">
        <f>[83]Mar!$B$13</f>
        <v>0</v>
      </c>
      <c r="BN7" s="2">
        <f>[84]Mar!$B$13</f>
        <v>0</v>
      </c>
      <c r="BO7" s="2">
        <f>[85]Mar!$B$13</f>
        <v>0</v>
      </c>
      <c r="BP7" s="2">
        <f>[86]Mar!$B$13</f>
        <v>0</v>
      </c>
      <c r="BQ7" s="2">
        <f>[87]Mar!$B$13</f>
        <v>0</v>
      </c>
      <c r="BR7" s="2">
        <f>[88]Mar!$B$13</f>
        <v>0</v>
      </c>
      <c r="BS7" s="2">
        <f>[89]Mar!$B$13</f>
        <v>0</v>
      </c>
      <c r="BT7" s="2">
        <f>[90]Mar!$B$13</f>
        <v>0</v>
      </c>
      <c r="BU7" s="2">
        <f>[91]Mar!$B$13</f>
        <v>0</v>
      </c>
      <c r="BV7" s="1">
        <f>[92]Mar!$B$13</f>
        <v>0</v>
      </c>
      <c r="BW7" s="2">
        <f>[93]Mar!$B$13</f>
        <v>0</v>
      </c>
      <c r="BX7" s="2">
        <f>[94]Mar!$B$13</f>
        <v>0</v>
      </c>
      <c r="BY7" s="2">
        <f>[95]Mar!$B$13</f>
        <v>0</v>
      </c>
      <c r="BZ7" s="2">
        <f>[96]Mar!$B$13</f>
        <v>0</v>
      </c>
      <c r="CA7" s="2">
        <f>[97]Mar!$B$13</f>
        <v>0</v>
      </c>
      <c r="CB7" s="2">
        <f>[98]Mar!$B$13</f>
        <v>0</v>
      </c>
      <c r="CC7" s="2">
        <f>[99]Mar!$B$13</f>
        <v>0</v>
      </c>
      <c r="CD7" s="2">
        <f>[100]Mar!$B$13</f>
        <v>0</v>
      </c>
      <c r="CE7" s="2">
        <f>[101]Mar!$B$13</f>
        <v>0</v>
      </c>
      <c r="CF7" s="2">
        <f>[102]Mar!$B$13</f>
        <v>0</v>
      </c>
      <c r="CG7" s="2">
        <f>[103]Mar!$B$13</f>
        <v>0</v>
      </c>
      <c r="CH7" s="2">
        <f>[104]Mar!$B$13</f>
        <v>0</v>
      </c>
      <c r="CI7" s="2">
        <f>SUM(C7:CH7)</f>
        <v>0</v>
      </c>
    </row>
    <row r="8" spans="1:90" x14ac:dyDescent="0.2">
      <c r="A8" s="1" t="s">
        <v>26</v>
      </c>
      <c r="B8" s="1"/>
      <c r="C8" s="2">
        <f>[21]Mar!$B$14</f>
        <v>0</v>
      </c>
      <c r="D8" s="2">
        <f>[22]Mar!$B$14</f>
        <v>0</v>
      </c>
      <c r="E8" s="1">
        <f>[23]Mar!$B$14</f>
        <v>0</v>
      </c>
      <c r="F8" s="1">
        <f>[24]Mar!$B$14</f>
        <v>0</v>
      </c>
      <c r="G8" s="1">
        <f>[25]Mar!$B$14</f>
        <v>0</v>
      </c>
      <c r="H8" s="1">
        <f>[26]Mar!$B$14</f>
        <v>0</v>
      </c>
      <c r="I8" s="1">
        <f>[27]Mar!$B$14</f>
        <v>0</v>
      </c>
      <c r="J8" s="1">
        <f>[28]Mar!$B$14</f>
        <v>0</v>
      </c>
      <c r="K8" s="1">
        <f>[29]Mar!$B$14</f>
        <v>0</v>
      </c>
      <c r="L8" s="1">
        <f>[30]Mar!$B$14</f>
        <v>0</v>
      </c>
      <c r="M8" s="2">
        <f>[31]Mar!$B$14</f>
        <v>0</v>
      </c>
      <c r="N8" s="2">
        <f>[32]Mar!$B$14</f>
        <v>0</v>
      </c>
      <c r="O8" s="2">
        <f>[33]Mar!$B$14</f>
        <v>0</v>
      </c>
      <c r="P8" s="2">
        <f>[34]Mar!$B$14</f>
        <v>0</v>
      </c>
      <c r="Q8" s="2">
        <f>[35]Mar!$B$14</f>
        <v>0</v>
      </c>
      <c r="R8" s="2">
        <f>[36]Mar!$B$14</f>
        <v>0</v>
      </c>
      <c r="S8" s="1">
        <f>[37]Mar!$B$14</f>
        <v>0</v>
      </c>
      <c r="T8" s="2">
        <f>[38]Mar!$B$14</f>
        <v>0</v>
      </c>
      <c r="U8" s="2">
        <f>[39]Mar!$B$14</f>
        <v>0</v>
      </c>
      <c r="V8" s="2">
        <f>[40]Mar!$B$14</f>
        <v>0</v>
      </c>
      <c r="W8" s="2">
        <f>[41]Mar!$B$14</f>
        <v>0</v>
      </c>
      <c r="X8" s="2">
        <f>[42]Mar!$B$14</f>
        <v>0</v>
      </c>
      <c r="Y8" s="2">
        <f>[43]Mar!$B$14</f>
        <v>0</v>
      </c>
      <c r="Z8" s="2">
        <f>[44]Mar!$B$14</f>
        <v>0</v>
      </c>
      <c r="AA8" s="2">
        <f>[45]Mar!$B$14</f>
        <v>0</v>
      </c>
      <c r="AB8" s="2">
        <f>[46]Mar!$B$14</f>
        <v>0</v>
      </c>
      <c r="AC8" s="2">
        <f>[47]Mar!$B$14</f>
        <v>0</v>
      </c>
      <c r="AD8" s="2">
        <f>[48]Mar!$B$14</f>
        <v>0</v>
      </c>
      <c r="AE8" s="2">
        <f>[49]Mar!$B$14</f>
        <v>0</v>
      </c>
      <c r="AF8" s="2">
        <f>[50]Mar!$B$14</f>
        <v>0</v>
      </c>
      <c r="AG8" s="2">
        <f>[51]Mar!$B$14</f>
        <v>0</v>
      </c>
      <c r="AH8" s="2">
        <f>[52]Mar!$B$14</f>
        <v>0</v>
      </c>
      <c r="AI8" s="2">
        <f>[53]Mar!$B$14</f>
        <v>0</v>
      </c>
      <c r="AJ8" s="2">
        <f>[54]Mar!$B$14</f>
        <v>0</v>
      </c>
      <c r="AK8" s="2">
        <f>[55]Mar!$B$14</f>
        <v>0</v>
      </c>
      <c r="AL8" s="2">
        <f>[56]Mar!$B$14</f>
        <v>0</v>
      </c>
      <c r="AM8" s="2">
        <f>[57]Mar!$B$14</f>
        <v>0</v>
      </c>
      <c r="AN8" s="2">
        <f>[58]Mar!$B$14</f>
        <v>0</v>
      </c>
      <c r="AO8" s="2">
        <f>[59]Mar!$B$14</f>
        <v>0</v>
      </c>
      <c r="AP8" s="2">
        <f>[60]Mar!$B$14</f>
        <v>0</v>
      </c>
      <c r="AQ8" s="2">
        <f>[61]Mar!$B$14</f>
        <v>0</v>
      </c>
      <c r="AR8" s="2">
        <f>[62]Mar!$B$14</f>
        <v>0</v>
      </c>
      <c r="AS8" s="2">
        <f>[63]Mar!$B$14</f>
        <v>0</v>
      </c>
      <c r="AT8" s="2">
        <f>[64]Mar!$B$14</f>
        <v>0</v>
      </c>
      <c r="AU8" s="2">
        <f>[65]Mar!$B$14</f>
        <v>0</v>
      </c>
      <c r="AV8" s="2">
        <f>[66]Mar!$B$14</f>
        <v>0</v>
      </c>
      <c r="AW8" s="2">
        <f>[67]Mar!$B$14</f>
        <v>0</v>
      </c>
      <c r="AX8" s="2">
        <f>[68]Mar!$B$14</f>
        <v>0</v>
      </c>
      <c r="AY8" s="2">
        <f>[69]Mar!$B$14</f>
        <v>0</v>
      </c>
      <c r="AZ8" s="2">
        <f>[70]Mar!$B$14</f>
        <v>0</v>
      </c>
      <c r="BA8" s="2">
        <f>[71]Mar!$B$14</f>
        <v>0</v>
      </c>
      <c r="BB8" s="2">
        <f>[72]Mar!$B$14</f>
        <v>0</v>
      </c>
      <c r="BC8" s="2">
        <f>[73]Mar!$B$14</f>
        <v>0</v>
      </c>
      <c r="BD8" s="2">
        <f>[74]Mar!$B$14</f>
        <v>0</v>
      </c>
      <c r="BE8" s="2">
        <f>[75]Mar!$B$14</f>
        <v>0</v>
      </c>
      <c r="BF8" s="2">
        <f>[76]Mar!$B$14</f>
        <v>0</v>
      </c>
      <c r="BG8" s="2">
        <f>[77]Mar!$B$14</f>
        <v>0</v>
      </c>
      <c r="BH8" s="2">
        <f>[78]Mar!$B$14</f>
        <v>0</v>
      </c>
      <c r="BI8" s="2">
        <f>[79]Mar!$B$14</f>
        <v>0</v>
      </c>
      <c r="BJ8" s="2">
        <f>[80]Mar!$B$14</f>
        <v>0</v>
      </c>
      <c r="BK8" s="2">
        <f>[81]Mar!$B$14</f>
        <v>0</v>
      </c>
      <c r="BL8" s="2">
        <f>[82]Mar!$B$14</f>
        <v>0</v>
      </c>
      <c r="BM8" s="2">
        <f>[83]Mar!$B$14</f>
        <v>0</v>
      </c>
      <c r="BN8" s="2">
        <f>[84]Mar!$B$14</f>
        <v>0</v>
      </c>
      <c r="BO8" s="2">
        <f>[85]Mar!$B$14</f>
        <v>0</v>
      </c>
      <c r="BP8" s="2">
        <f>[86]Mar!$B$14</f>
        <v>0</v>
      </c>
      <c r="BQ8" s="2">
        <f>[87]Mar!$B$14</f>
        <v>0</v>
      </c>
      <c r="BR8" s="2">
        <f>[88]Mar!$B$14</f>
        <v>0</v>
      </c>
      <c r="BS8" s="2">
        <f>[89]Mar!$B$14</f>
        <v>0</v>
      </c>
      <c r="BT8" s="2">
        <f>[90]Mar!$B$14</f>
        <v>0</v>
      </c>
      <c r="BU8" s="2">
        <f>[91]Mar!$B$14</f>
        <v>0</v>
      </c>
      <c r="BV8" s="1">
        <f>[92]Mar!$B$14</f>
        <v>0</v>
      </c>
      <c r="BW8" s="2">
        <f>[93]Mar!$B$14</f>
        <v>0</v>
      </c>
      <c r="BX8" s="2">
        <f>[94]Mar!$B$14</f>
        <v>0</v>
      </c>
      <c r="BY8" s="2">
        <f>[95]Mar!$B$14</f>
        <v>0</v>
      </c>
      <c r="BZ8" s="2">
        <f>[96]Mar!$B$14</f>
        <v>0</v>
      </c>
      <c r="CA8" s="2">
        <f>[97]Mar!$B$14</f>
        <v>0</v>
      </c>
      <c r="CB8" s="2">
        <f>[98]Mar!$B$14</f>
        <v>0</v>
      </c>
      <c r="CC8" s="2">
        <f>[99]Mar!$B$14</f>
        <v>0</v>
      </c>
      <c r="CD8" s="2">
        <f>[100]Mar!$B$14</f>
        <v>0</v>
      </c>
      <c r="CE8" s="2">
        <f>[101]Mar!$B$14</f>
        <v>0</v>
      </c>
      <c r="CF8" s="2">
        <f>[102]Mar!$B$14</f>
        <v>0</v>
      </c>
      <c r="CG8" s="2">
        <f>[103]Mar!$B$14</f>
        <v>0</v>
      </c>
      <c r="CH8" s="2">
        <f>[104]Mar!$B$14</f>
        <v>0</v>
      </c>
      <c r="CI8" s="2">
        <f>SUM(C8:CH8)</f>
        <v>0</v>
      </c>
    </row>
    <row r="9" spans="1:90" x14ac:dyDescent="0.2">
      <c r="A9" s="1" t="s">
        <v>27</v>
      </c>
      <c r="B9" s="1"/>
      <c r="C9" s="1">
        <f t="shared" ref="C9:N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ref="O9:Q9" si="1">SUM(O5:O8)</f>
        <v>0</v>
      </c>
      <c r="P9" s="1">
        <f t="shared" si="1"/>
        <v>0</v>
      </c>
      <c r="Q9" s="1">
        <f t="shared" si="1"/>
        <v>0</v>
      </c>
      <c r="R9" s="1">
        <f t="shared" ref="R9:BG9" si="2">SUM(R5:R8)</f>
        <v>0</v>
      </c>
      <c r="S9" s="1">
        <f>SUM(S5:S8)</f>
        <v>0</v>
      </c>
      <c r="T9" s="1">
        <f t="shared" ref="T9:X9" si="3">SUM(T5:T8)</f>
        <v>0</v>
      </c>
      <c r="U9" s="1">
        <f t="shared" si="3"/>
        <v>0</v>
      </c>
      <c r="V9" s="1">
        <f t="shared" si="3"/>
        <v>0</v>
      </c>
      <c r="W9" s="1">
        <f t="shared" si="3"/>
        <v>0</v>
      </c>
      <c r="X9" s="1">
        <f t="shared" si="3"/>
        <v>0</v>
      </c>
      <c r="Y9" s="1">
        <f t="shared" si="2"/>
        <v>0</v>
      </c>
      <c r="Z9" s="1">
        <f t="shared" si="2"/>
        <v>0</v>
      </c>
      <c r="AA9" s="1">
        <f t="shared" ref="AA9:AF9" si="4">SUM(AA5:AA8)</f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1">
        <f t="shared" si="4"/>
        <v>0</v>
      </c>
      <c r="AG9" s="1">
        <f t="shared" ref="AG9:AI9" si="5">SUM(AG5:AG8)</f>
        <v>0</v>
      </c>
      <c r="AH9" s="1">
        <f t="shared" si="5"/>
        <v>0</v>
      </c>
      <c r="AI9" s="1">
        <f t="shared" si="5"/>
        <v>0</v>
      </c>
      <c r="AJ9" s="1">
        <f t="shared" ref="AJ9:AT9" si="6">SUM(AJ5:AJ8)</f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ref="AN9:AO9" si="7">SUM(AN5:AN8)</f>
        <v>0</v>
      </c>
      <c r="AO9" s="1">
        <f t="shared" si="7"/>
        <v>0</v>
      </c>
      <c r="AP9" s="1">
        <f t="shared" si="6"/>
        <v>0</v>
      </c>
      <c r="AQ9" s="1">
        <f t="shared" si="6"/>
        <v>0</v>
      </c>
      <c r="AR9" s="1">
        <f t="shared" si="6"/>
        <v>0</v>
      </c>
      <c r="AS9" s="1">
        <f t="shared" si="6"/>
        <v>0</v>
      </c>
      <c r="AT9" s="1">
        <f t="shared" si="6"/>
        <v>0</v>
      </c>
      <c r="AU9" s="1">
        <f t="shared" ref="AU9:BA9" si="8">SUM(AU5:AU8)</f>
        <v>0</v>
      </c>
      <c r="AV9" s="1">
        <f t="shared" si="8"/>
        <v>0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1">
        <f t="shared" si="8"/>
        <v>0</v>
      </c>
      <c r="BB9" s="1">
        <f t="shared" si="2"/>
        <v>0</v>
      </c>
      <c r="BC9" s="1">
        <f t="shared" si="2"/>
        <v>0</v>
      </c>
      <c r="BD9" s="1">
        <f t="shared" ref="BD9" si="9">SUM(BD5:BD8)</f>
        <v>0</v>
      </c>
      <c r="BE9" s="1">
        <f t="shared" si="2"/>
        <v>0</v>
      </c>
      <c r="BF9" s="1">
        <f t="shared" si="2"/>
        <v>0</v>
      </c>
      <c r="BG9" s="1">
        <f t="shared" si="2"/>
        <v>0</v>
      </c>
      <c r="BH9" s="1">
        <f t="shared" ref="BH9:BM9" si="10">SUM(BH5:BH8)</f>
        <v>0</v>
      </c>
      <c r="BI9" s="1">
        <f t="shared" si="10"/>
        <v>0</v>
      </c>
      <c r="BJ9" s="1">
        <f t="shared" si="10"/>
        <v>0</v>
      </c>
      <c r="BK9" s="1">
        <f t="shared" si="10"/>
        <v>0</v>
      </c>
      <c r="BL9" s="1">
        <f t="shared" si="10"/>
        <v>0</v>
      </c>
      <c r="BM9" s="1">
        <f t="shared" si="10"/>
        <v>0</v>
      </c>
      <c r="BN9" s="1">
        <f t="shared" ref="BN9:CC9" si="11">SUM(BN5:BN8)</f>
        <v>0</v>
      </c>
      <c r="BO9" s="1">
        <f t="shared" si="11"/>
        <v>0</v>
      </c>
      <c r="BP9" s="1">
        <f t="shared" si="11"/>
        <v>0</v>
      </c>
      <c r="BQ9" s="1">
        <f>SUM(BQ5:BQ8)</f>
        <v>0</v>
      </c>
      <c r="BR9" s="1">
        <f t="shared" si="11"/>
        <v>0</v>
      </c>
      <c r="BS9" s="1">
        <f t="shared" si="11"/>
        <v>0</v>
      </c>
      <c r="BT9" s="1">
        <f t="shared" si="11"/>
        <v>0</v>
      </c>
      <c r="BU9" s="1">
        <f t="shared" ref="BU9" si="12">SUM(BU5:BU8)</f>
        <v>0</v>
      </c>
      <c r="BV9" s="1">
        <f t="shared" si="11"/>
        <v>0</v>
      </c>
      <c r="BW9" s="1">
        <f t="shared" si="11"/>
        <v>0</v>
      </c>
      <c r="BX9" s="1">
        <f t="shared" si="11"/>
        <v>0</v>
      </c>
      <c r="BY9" s="1">
        <f t="shared" si="11"/>
        <v>0</v>
      </c>
      <c r="BZ9" s="1">
        <f t="shared" si="11"/>
        <v>0</v>
      </c>
      <c r="CA9" s="1">
        <f t="shared" si="11"/>
        <v>0</v>
      </c>
      <c r="CB9" s="1">
        <f t="shared" si="11"/>
        <v>0</v>
      </c>
      <c r="CC9" s="1">
        <f t="shared" si="11"/>
        <v>0</v>
      </c>
      <c r="CD9" s="1">
        <f>SUM(CD5:CD8)</f>
        <v>0</v>
      </c>
      <c r="CE9" s="1">
        <f>SUM(CE5:CE8)</f>
        <v>0</v>
      </c>
      <c r="CF9" s="1">
        <f>SUM(CF5:CF8)</f>
        <v>0</v>
      </c>
      <c r="CG9" s="1">
        <f>SUM(CG5:CG8)</f>
        <v>0</v>
      </c>
      <c r="CH9" s="1">
        <f>SUM(CH5:CH8)</f>
        <v>0</v>
      </c>
      <c r="CI9" s="2">
        <f>SUM(C9:CH9)</f>
        <v>0</v>
      </c>
    </row>
    <row r="10" spans="1:90" x14ac:dyDescent="0.2">
      <c r="A10" s="6" t="s">
        <v>28</v>
      </c>
      <c r="B10" s="6"/>
      <c r="C10" s="2"/>
      <c r="D10" s="2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90" x14ac:dyDescent="0.2">
      <c r="A11" s="1" t="s">
        <v>29</v>
      </c>
      <c r="B11" s="1"/>
      <c r="C11" s="2">
        <f>[21]Mar!$B$15</f>
        <v>0</v>
      </c>
      <c r="D11" s="2">
        <f>[22]Mar!$B$15</f>
        <v>0</v>
      </c>
      <c r="E11" s="2">
        <f>[23]Mar!$B$15</f>
        <v>0</v>
      </c>
      <c r="F11" s="2">
        <f>[24]Mar!$B$15</f>
        <v>0</v>
      </c>
      <c r="G11" s="2">
        <f>[25]Mar!$B$15</f>
        <v>0</v>
      </c>
      <c r="H11" s="2">
        <f>[26]Mar!$B$15</f>
        <v>0</v>
      </c>
      <c r="I11" s="2">
        <f>[27]Mar!$B$15</f>
        <v>0</v>
      </c>
      <c r="J11" s="1">
        <f>[28]Mar!$B$15</f>
        <v>0</v>
      </c>
      <c r="K11" s="1">
        <f>[29]Mar!$B$15</f>
        <v>0</v>
      </c>
      <c r="L11" s="1">
        <f>[30]Mar!$B$15</f>
        <v>0</v>
      </c>
      <c r="M11" s="2">
        <f>[31]Mar!$B$15</f>
        <v>0</v>
      </c>
      <c r="N11" s="2">
        <f>[32]Mar!$B$15</f>
        <v>0</v>
      </c>
      <c r="O11" s="2">
        <f>[33]Mar!$B$15</f>
        <v>0</v>
      </c>
      <c r="P11" s="2">
        <f>[34]Mar!$B$15</f>
        <v>0</v>
      </c>
      <c r="Q11" s="2">
        <f>[35]Mar!$B$15</f>
        <v>0</v>
      </c>
      <c r="R11" s="2">
        <f>[36]Mar!$B$15</f>
        <v>0</v>
      </c>
      <c r="S11" s="1">
        <f>[37]Mar!$B$15</f>
        <v>0</v>
      </c>
      <c r="T11" s="2">
        <f>[38]Mar!$B$15</f>
        <v>0</v>
      </c>
      <c r="U11" s="2">
        <f>[39]Mar!$B$15</f>
        <v>0</v>
      </c>
      <c r="V11" s="2">
        <f>[40]Mar!$B$15</f>
        <v>0</v>
      </c>
      <c r="W11" s="2">
        <f>[41]Mar!$B$15</f>
        <v>0</v>
      </c>
      <c r="X11" s="2">
        <f>[42]Mar!$B$15</f>
        <v>0</v>
      </c>
      <c r="Y11" s="2">
        <f>[43]Mar!$B$15</f>
        <v>0</v>
      </c>
      <c r="Z11" s="2">
        <f>[44]Mar!$B$15</f>
        <v>0</v>
      </c>
      <c r="AA11" s="2">
        <f>[45]Mar!$B$15</f>
        <v>0</v>
      </c>
      <c r="AB11" s="2">
        <f>[46]Mar!$B$15</f>
        <v>0</v>
      </c>
      <c r="AC11" s="2">
        <f>[47]Mar!$B$15</f>
        <v>0</v>
      </c>
      <c r="AD11" s="2">
        <f>[48]Mar!$B$15</f>
        <v>0</v>
      </c>
      <c r="AE11" s="2">
        <f>[49]Mar!$B$15</f>
        <v>0</v>
      </c>
      <c r="AF11" s="2">
        <f>[50]Mar!$B$15</f>
        <v>0</v>
      </c>
      <c r="AG11" s="2">
        <f>[51]Mar!$B$15</f>
        <v>0</v>
      </c>
      <c r="AH11" s="2">
        <f>[52]Mar!$B$15</f>
        <v>0</v>
      </c>
      <c r="AI11" s="2">
        <f>[53]Mar!$B$15</f>
        <v>0</v>
      </c>
      <c r="AJ11" s="2">
        <f>[54]Mar!$B$15</f>
        <v>0</v>
      </c>
      <c r="AK11" s="2">
        <f>[55]Mar!$B$15</f>
        <v>0</v>
      </c>
      <c r="AL11" s="2">
        <f>[56]Mar!$B$15</f>
        <v>0</v>
      </c>
      <c r="AM11" s="2">
        <f>[57]Mar!$B$15</f>
        <v>0</v>
      </c>
      <c r="AN11" s="2">
        <f>[58]Mar!$B$15</f>
        <v>0</v>
      </c>
      <c r="AO11" s="2">
        <f>[59]Mar!$B$15</f>
        <v>0</v>
      </c>
      <c r="AP11" s="2">
        <f>[60]Mar!$B$15</f>
        <v>0</v>
      </c>
      <c r="AQ11" s="2">
        <f>[61]Mar!$B$15</f>
        <v>0</v>
      </c>
      <c r="AR11" s="2">
        <f>[62]Mar!$B$15</f>
        <v>0</v>
      </c>
      <c r="AS11" s="2">
        <f>[63]Mar!$B$15</f>
        <v>0</v>
      </c>
      <c r="AT11" s="2">
        <f>[64]Mar!$B$15</f>
        <v>0</v>
      </c>
      <c r="AU11" s="2">
        <f>[65]Mar!$B$15</f>
        <v>0</v>
      </c>
      <c r="AV11" s="2">
        <f>[66]Mar!$B$15</f>
        <v>0</v>
      </c>
      <c r="AW11" s="2">
        <f>[67]Mar!$B$15</f>
        <v>0</v>
      </c>
      <c r="AX11" s="2">
        <f>[68]Mar!$B$15</f>
        <v>0</v>
      </c>
      <c r="AY11" s="2">
        <f>[69]Mar!$B$15</f>
        <v>0</v>
      </c>
      <c r="AZ11" s="2">
        <f>[70]Mar!$B$15</f>
        <v>0</v>
      </c>
      <c r="BA11" s="2">
        <f>[71]Mar!$B$15</f>
        <v>0</v>
      </c>
      <c r="BB11" s="2">
        <f>[72]Mar!$B$15</f>
        <v>0</v>
      </c>
      <c r="BC11" s="2">
        <f>[73]Mar!$B$15</f>
        <v>0</v>
      </c>
      <c r="BD11" s="2">
        <f>[74]Mar!$B$15</f>
        <v>0</v>
      </c>
      <c r="BE11" s="2">
        <f>[75]Mar!$B$15</f>
        <v>0</v>
      </c>
      <c r="BF11" s="2">
        <f>[76]Mar!$B$15</f>
        <v>0</v>
      </c>
      <c r="BG11" s="2">
        <f>[77]Mar!$B$15</f>
        <v>0</v>
      </c>
      <c r="BH11" s="2">
        <f>[78]Mar!$B$15</f>
        <v>0</v>
      </c>
      <c r="BI11" s="2">
        <f>[79]Mar!$B$15</f>
        <v>0</v>
      </c>
      <c r="BJ11" s="2">
        <f>[80]Mar!$B$15</f>
        <v>0</v>
      </c>
      <c r="BK11" s="2">
        <f>[81]Mar!$B$15</f>
        <v>0</v>
      </c>
      <c r="BL11" s="2">
        <f>[82]Mar!$B$15</f>
        <v>0</v>
      </c>
      <c r="BM11" s="2">
        <f>[83]Mar!$B$15</f>
        <v>0</v>
      </c>
      <c r="BN11" s="2">
        <f>[84]Mar!$B$15</f>
        <v>0</v>
      </c>
      <c r="BO11" s="2">
        <f>[85]Mar!$B$15</f>
        <v>0</v>
      </c>
      <c r="BP11" s="2">
        <f>[86]Mar!$B$15</f>
        <v>0</v>
      </c>
      <c r="BQ11" s="2">
        <f>[87]Mar!$B$15</f>
        <v>0</v>
      </c>
      <c r="BR11" s="2">
        <f>[88]Mar!$B$15</f>
        <v>0</v>
      </c>
      <c r="BS11" s="2">
        <f>[89]Mar!$B$15</f>
        <v>0</v>
      </c>
      <c r="BT11" s="2">
        <f>[90]Mar!$B$15</f>
        <v>0</v>
      </c>
      <c r="BU11" s="2">
        <f>[91]Mar!$B$15</f>
        <v>0</v>
      </c>
      <c r="BV11" s="2">
        <f>[92]Mar!$B$15</f>
        <v>0</v>
      </c>
      <c r="BW11" s="2">
        <f>[93]Mar!$B$15</f>
        <v>0</v>
      </c>
      <c r="BX11" s="2">
        <f>[94]Mar!$B$15</f>
        <v>0</v>
      </c>
      <c r="BY11" s="2">
        <f>[95]Mar!$B$15</f>
        <v>0</v>
      </c>
      <c r="BZ11" s="2">
        <f>[96]Mar!$B$15</f>
        <v>0</v>
      </c>
      <c r="CA11" s="2">
        <f>[97]Mar!$B$15</f>
        <v>0</v>
      </c>
      <c r="CB11" s="2">
        <f>[98]Mar!$B$15</f>
        <v>0</v>
      </c>
      <c r="CC11" s="2">
        <f>[99]Mar!$B$15</f>
        <v>0</v>
      </c>
      <c r="CD11" s="2">
        <f>[100]Mar!$B$15</f>
        <v>0</v>
      </c>
      <c r="CE11" s="2">
        <f>[101]Mar!$B$15</f>
        <v>0</v>
      </c>
      <c r="CF11" s="2">
        <f>[102]Mar!$B$15</f>
        <v>0</v>
      </c>
      <c r="CG11" s="2">
        <f>[103]Mar!$B$15</f>
        <v>0</v>
      </c>
      <c r="CH11" s="2">
        <f>[104]Mar!$B$15</f>
        <v>0</v>
      </c>
      <c r="CI11" s="2">
        <f>SUM(C11:CH11)</f>
        <v>0</v>
      </c>
    </row>
    <row r="12" spans="1:90" x14ac:dyDescent="0.2">
      <c r="A12" s="1" t="s">
        <v>30</v>
      </c>
      <c r="B12" s="1"/>
      <c r="C12" s="2">
        <f>[21]Mar!$B$16</f>
        <v>0</v>
      </c>
      <c r="D12" s="2">
        <f>[22]Mar!$B$16</f>
        <v>0</v>
      </c>
      <c r="E12" s="2">
        <f>[23]Mar!$B$16</f>
        <v>0</v>
      </c>
      <c r="F12" s="2">
        <f>[24]Mar!$B$16</f>
        <v>0</v>
      </c>
      <c r="G12" s="2">
        <f>[25]Mar!$B$16</f>
        <v>0</v>
      </c>
      <c r="H12" s="2">
        <f>[26]Mar!$B$16</f>
        <v>0</v>
      </c>
      <c r="I12" s="2">
        <f>[27]Mar!$B$16</f>
        <v>0</v>
      </c>
      <c r="J12" s="2">
        <f>[28]Mar!$B$16</f>
        <v>0</v>
      </c>
      <c r="K12" s="2">
        <f>[29]Mar!$B$16</f>
        <v>0</v>
      </c>
      <c r="L12" s="2">
        <f>[30]Mar!$B$16</f>
        <v>0</v>
      </c>
      <c r="M12" s="2">
        <f>[31]Mar!$B$16</f>
        <v>0</v>
      </c>
      <c r="N12" s="2">
        <f>[32]Mar!$B$16</f>
        <v>0</v>
      </c>
      <c r="O12" s="2">
        <f>[33]Mar!$B$16</f>
        <v>0</v>
      </c>
      <c r="P12" s="2">
        <f>[34]Mar!$B$16</f>
        <v>0</v>
      </c>
      <c r="Q12" s="2">
        <f>[35]Mar!$B$16</f>
        <v>0</v>
      </c>
      <c r="R12" s="2">
        <f>[36]Mar!$B$16</f>
        <v>0</v>
      </c>
      <c r="S12" s="1">
        <f>[37]Mar!$B$16</f>
        <v>0</v>
      </c>
      <c r="T12" s="2">
        <f>[38]Mar!$B$16</f>
        <v>0</v>
      </c>
      <c r="U12" s="2">
        <f>[39]Mar!$B$16</f>
        <v>0</v>
      </c>
      <c r="V12" s="2">
        <f>[40]Mar!$B$16</f>
        <v>0</v>
      </c>
      <c r="W12" s="2">
        <f>[41]Mar!$B$16</f>
        <v>0</v>
      </c>
      <c r="X12" s="2">
        <f>[42]Mar!$B$16</f>
        <v>0</v>
      </c>
      <c r="Y12" s="2">
        <f>[43]Mar!$B$16</f>
        <v>0</v>
      </c>
      <c r="Z12" s="2">
        <f>[44]Mar!$B$16</f>
        <v>0</v>
      </c>
      <c r="AA12" s="2">
        <f>[45]Mar!$B$16</f>
        <v>0</v>
      </c>
      <c r="AB12" s="2">
        <f>[46]Mar!$B$16</f>
        <v>0</v>
      </c>
      <c r="AC12" s="2">
        <f>[47]Mar!$B$16</f>
        <v>0</v>
      </c>
      <c r="AD12" s="2">
        <f>[48]Mar!$B$16</f>
        <v>0</v>
      </c>
      <c r="AE12" s="2">
        <f>[49]Mar!$B$16</f>
        <v>0</v>
      </c>
      <c r="AF12" s="2">
        <f>[50]Mar!$B$16</f>
        <v>0</v>
      </c>
      <c r="AG12" s="2">
        <f>[51]Mar!$B$16</f>
        <v>0</v>
      </c>
      <c r="AH12" s="2">
        <f>[52]Mar!$B$16</f>
        <v>0</v>
      </c>
      <c r="AI12" s="2">
        <f>[53]Mar!$B$16</f>
        <v>0</v>
      </c>
      <c r="AJ12" s="2">
        <f>[54]Mar!$B$16</f>
        <v>0</v>
      </c>
      <c r="AK12" s="2">
        <f>[55]Mar!$B$16</f>
        <v>0</v>
      </c>
      <c r="AL12" s="2">
        <f>[56]Mar!$B$16</f>
        <v>0</v>
      </c>
      <c r="AM12" s="2">
        <f>[57]Mar!$B$16</f>
        <v>0</v>
      </c>
      <c r="AN12" s="2">
        <f>[58]Mar!$B$16</f>
        <v>0</v>
      </c>
      <c r="AO12" s="2">
        <f>[59]Mar!$B$16</f>
        <v>0</v>
      </c>
      <c r="AP12" s="2">
        <f>[60]Mar!$B$16</f>
        <v>0</v>
      </c>
      <c r="AQ12" s="2">
        <f>[61]Mar!$B$16</f>
        <v>0</v>
      </c>
      <c r="AR12" s="2">
        <f>[62]Mar!$B$16</f>
        <v>0</v>
      </c>
      <c r="AS12" s="2">
        <f>[63]Mar!$B$16</f>
        <v>0</v>
      </c>
      <c r="AT12" s="2">
        <f>[64]Mar!$B$16</f>
        <v>0</v>
      </c>
      <c r="AU12" s="2">
        <f>[65]Mar!$B$16</f>
        <v>0</v>
      </c>
      <c r="AV12" s="2">
        <f>[66]Mar!$B$16</f>
        <v>0</v>
      </c>
      <c r="AW12" s="2">
        <f>[67]Mar!$B$16</f>
        <v>0</v>
      </c>
      <c r="AX12" s="2">
        <f>[68]Mar!$B$16</f>
        <v>0</v>
      </c>
      <c r="AY12" s="2">
        <f>[69]Mar!$B$16</f>
        <v>0</v>
      </c>
      <c r="AZ12" s="2">
        <f>[70]Mar!$B$16</f>
        <v>0</v>
      </c>
      <c r="BA12" s="2">
        <f>[71]Mar!$B$16</f>
        <v>0</v>
      </c>
      <c r="BB12" s="2">
        <f>[72]Mar!$B$16</f>
        <v>0</v>
      </c>
      <c r="BC12" s="2">
        <f>[73]Mar!$B$16</f>
        <v>0</v>
      </c>
      <c r="BD12" s="2">
        <f>[74]Mar!$B$16</f>
        <v>0</v>
      </c>
      <c r="BE12" s="2">
        <f>[75]Mar!$B$16</f>
        <v>0</v>
      </c>
      <c r="BF12" s="2">
        <f>[76]Mar!$B$16</f>
        <v>0</v>
      </c>
      <c r="BG12" s="2">
        <f>[77]Mar!$B$16</f>
        <v>0</v>
      </c>
      <c r="BH12" s="2">
        <f>[78]Mar!$B$16</f>
        <v>0</v>
      </c>
      <c r="BI12" s="2">
        <f>[79]Mar!$B$16</f>
        <v>0</v>
      </c>
      <c r="BJ12" s="2">
        <f>[80]Mar!$B$16</f>
        <v>0</v>
      </c>
      <c r="BK12" s="2">
        <f>[81]Mar!$B$16</f>
        <v>0</v>
      </c>
      <c r="BL12" s="2">
        <f>[82]Mar!$B$16</f>
        <v>0</v>
      </c>
      <c r="BM12" s="2">
        <f>[83]Mar!$B$16</f>
        <v>0</v>
      </c>
      <c r="BN12" s="2">
        <f>[84]Mar!$B$16</f>
        <v>0</v>
      </c>
      <c r="BO12" s="2">
        <f>[85]Mar!$B$16</f>
        <v>0</v>
      </c>
      <c r="BP12" s="2">
        <f>[86]Mar!$B$16</f>
        <v>0</v>
      </c>
      <c r="BQ12" s="2">
        <f>[87]Mar!$B$16</f>
        <v>0</v>
      </c>
      <c r="BR12" s="2">
        <f>[88]Mar!$B$16</f>
        <v>0</v>
      </c>
      <c r="BS12" s="2">
        <f>[89]Mar!$B$16</f>
        <v>0</v>
      </c>
      <c r="BT12" s="2">
        <f>[90]Mar!$B$16</f>
        <v>0</v>
      </c>
      <c r="BU12" s="2">
        <f>[91]Mar!$B$16</f>
        <v>0</v>
      </c>
      <c r="BV12" s="2">
        <f>[92]Mar!$B$16</f>
        <v>0</v>
      </c>
      <c r="BW12" s="2">
        <f>[93]Mar!$B$16</f>
        <v>0</v>
      </c>
      <c r="BX12" s="2">
        <f>[94]Mar!$B$16</f>
        <v>0</v>
      </c>
      <c r="BY12" s="2">
        <f>[95]Mar!$B$16</f>
        <v>0</v>
      </c>
      <c r="BZ12" s="2">
        <f>[96]Mar!$B$16</f>
        <v>0</v>
      </c>
      <c r="CA12" s="2">
        <f>[97]Mar!$B$16</f>
        <v>0</v>
      </c>
      <c r="CB12" s="2">
        <f>[98]Mar!$B$16</f>
        <v>0</v>
      </c>
      <c r="CC12" s="2">
        <f>[99]Mar!$B$16</f>
        <v>0</v>
      </c>
      <c r="CD12" s="2">
        <f>[100]Mar!$B$16</f>
        <v>0</v>
      </c>
      <c r="CE12" s="2">
        <f>[101]Mar!$B$16</f>
        <v>0</v>
      </c>
      <c r="CF12" s="2">
        <f>[102]Mar!$B$16</f>
        <v>0</v>
      </c>
      <c r="CG12" s="2">
        <f>[103]Mar!$B$16</f>
        <v>0</v>
      </c>
      <c r="CH12" s="2">
        <f>[104]Mar!$B$16</f>
        <v>0</v>
      </c>
      <c r="CI12" s="2">
        <f>SUM(C12:CH12)</f>
        <v>0</v>
      </c>
      <c r="CJ12" s="12"/>
      <c r="CK12" s="13"/>
      <c r="CL12" s="13"/>
    </row>
    <row r="13" spans="1:90" x14ac:dyDescent="0.2">
      <c r="A13" s="1" t="s">
        <v>31</v>
      </c>
      <c r="B13" s="1"/>
      <c r="C13" s="1">
        <f>SUM(C11:C12)</f>
        <v>0</v>
      </c>
      <c r="D13" s="1">
        <f>SUM(D11:D12)</f>
        <v>0</v>
      </c>
      <c r="E13" s="1">
        <f>-SUM(E11:E12)</f>
        <v>0</v>
      </c>
      <c r="F13" s="1">
        <f>-SUM(F11:F12)</f>
        <v>0</v>
      </c>
      <c r="G13" s="1">
        <f t="shared" ref="G13:N13" si="13">SUM(G11:G12)</f>
        <v>0</v>
      </c>
      <c r="H13" s="1">
        <f t="shared" si="13"/>
        <v>0</v>
      </c>
      <c r="I13" s="1">
        <f t="shared" si="13"/>
        <v>0</v>
      </c>
      <c r="J13" s="1">
        <f t="shared" si="13"/>
        <v>0</v>
      </c>
      <c r="K13" s="1">
        <f t="shared" si="13"/>
        <v>0</v>
      </c>
      <c r="L13" s="1">
        <f t="shared" si="13"/>
        <v>0</v>
      </c>
      <c r="M13" s="1">
        <f t="shared" si="13"/>
        <v>0</v>
      </c>
      <c r="N13" s="1">
        <f t="shared" si="13"/>
        <v>0</v>
      </c>
      <c r="O13" s="1">
        <f t="shared" ref="O13:Q13" si="14">SUM(O11:O12)</f>
        <v>0</v>
      </c>
      <c r="P13" s="1">
        <f t="shared" ref="P13" si="15">SUM(P11:P12)</f>
        <v>0</v>
      </c>
      <c r="Q13" s="1">
        <f t="shared" si="14"/>
        <v>0</v>
      </c>
      <c r="R13" s="1">
        <f>SUM(R11:R12)</f>
        <v>0</v>
      </c>
      <c r="S13" s="1">
        <f>SUM(S11:S12)</f>
        <v>0</v>
      </c>
      <c r="T13" s="1">
        <f>SUM(T11:T12)</f>
        <v>0</v>
      </c>
      <c r="U13" s="1">
        <f t="shared" ref="U13" si="16">SUM(U11:U12)</f>
        <v>0</v>
      </c>
      <c r="V13" s="1">
        <f t="shared" ref="V13:AC13" si="17">SUM(V11:V12)</f>
        <v>0</v>
      </c>
      <c r="W13" s="1">
        <f t="shared" si="17"/>
        <v>0</v>
      </c>
      <c r="X13" s="1">
        <f t="shared" si="17"/>
        <v>0</v>
      </c>
      <c r="Y13" s="1">
        <f t="shared" si="17"/>
        <v>0</v>
      </c>
      <c r="Z13" s="1">
        <f t="shared" ref="Z13" si="18">SUM(Z11:Z12)</f>
        <v>0</v>
      </c>
      <c r="AA13" s="1">
        <f t="shared" si="17"/>
        <v>0</v>
      </c>
      <c r="AB13" s="1">
        <f t="shared" si="17"/>
        <v>0</v>
      </c>
      <c r="AC13" s="1">
        <f t="shared" si="17"/>
        <v>0</v>
      </c>
      <c r="AD13" s="1">
        <f>SUM(AD11:AD12)</f>
        <v>0</v>
      </c>
      <c r="AE13" s="1">
        <f>SUM(AE11:AE12)</f>
        <v>0</v>
      </c>
      <c r="AF13" s="1">
        <f>SUM(AF11:AF12)</f>
        <v>0</v>
      </c>
      <c r="AG13" s="1">
        <f t="shared" ref="AG13:AI13" si="19">SUM(AG11:AG12)</f>
        <v>0</v>
      </c>
      <c r="AH13" s="1">
        <f t="shared" si="19"/>
        <v>0</v>
      </c>
      <c r="AI13" s="1">
        <f t="shared" si="19"/>
        <v>0</v>
      </c>
      <c r="AJ13" s="1">
        <f t="shared" ref="AJ13:AT13" si="20">SUM(AJ11:AJ12)</f>
        <v>0</v>
      </c>
      <c r="AK13" s="1">
        <f t="shared" si="20"/>
        <v>0</v>
      </c>
      <c r="AL13" s="1">
        <f t="shared" si="20"/>
        <v>0</v>
      </c>
      <c r="AM13" s="1">
        <f t="shared" si="20"/>
        <v>0</v>
      </c>
      <c r="AN13" s="1">
        <f t="shared" ref="AN13:AO13" si="21">SUM(AN11:AN12)</f>
        <v>0</v>
      </c>
      <c r="AO13" s="1">
        <f t="shared" si="21"/>
        <v>0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0</v>
      </c>
      <c r="AT13" s="1">
        <f t="shared" si="20"/>
        <v>0</v>
      </c>
      <c r="AU13" s="1">
        <f t="shared" ref="AU13:BA13" si="22">SUM(AU11:AU12)</f>
        <v>0</v>
      </c>
      <c r="AV13" s="1">
        <f t="shared" si="22"/>
        <v>0</v>
      </c>
      <c r="AW13" s="1">
        <f t="shared" si="22"/>
        <v>0</v>
      </c>
      <c r="AX13" s="1">
        <f t="shared" si="22"/>
        <v>0</v>
      </c>
      <c r="AY13" s="1">
        <f t="shared" si="22"/>
        <v>0</v>
      </c>
      <c r="AZ13" s="1">
        <f t="shared" si="22"/>
        <v>0</v>
      </c>
      <c r="BA13" s="1">
        <f t="shared" si="22"/>
        <v>0</v>
      </c>
      <c r="BB13" s="1">
        <f t="shared" ref="BB13:BD13" si="23">SUM(BB11:BB12)</f>
        <v>0</v>
      </c>
      <c r="BC13" s="1">
        <f t="shared" ref="BC13" si="24">SUM(BC11:BC12)</f>
        <v>0</v>
      </c>
      <c r="BD13" s="1">
        <f t="shared" si="23"/>
        <v>0</v>
      </c>
      <c r="BE13" s="1">
        <f t="shared" ref="BE13:BF13" si="25">SUM(BE11:BE12)</f>
        <v>0</v>
      </c>
      <c r="BF13" s="1">
        <f t="shared" si="25"/>
        <v>0</v>
      </c>
      <c r="BG13" s="1">
        <f t="shared" ref="BG13" si="26">SUM(BG11:BG12)</f>
        <v>0</v>
      </c>
      <c r="BH13" s="1">
        <f t="shared" ref="BH13:BM13" si="27">SUM(BH11:BH12)</f>
        <v>0</v>
      </c>
      <c r="BI13" s="1">
        <f t="shared" si="27"/>
        <v>0</v>
      </c>
      <c r="BJ13" s="1">
        <f t="shared" si="27"/>
        <v>0</v>
      </c>
      <c r="BK13" s="1">
        <f t="shared" si="27"/>
        <v>0</v>
      </c>
      <c r="BL13" s="1">
        <f t="shared" si="27"/>
        <v>0</v>
      </c>
      <c r="BM13" s="1">
        <f t="shared" si="27"/>
        <v>0</v>
      </c>
      <c r="BN13" s="1">
        <f t="shared" ref="BN13:CC13" si="28">SUM(BN11:BN12)</f>
        <v>0</v>
      </c>
      <c r="BO13" s="1">
        <f t="shared" si="28"/>
        <v>0</v>
      </c>
      <c r="BP13" s="1">
        <f t="shared" si="28"/>
        <v>0</v>
      </c>
      <c r="BQ13" s="1">
        <f>SUM(BQ11:BQ12)</f>
        <v>0</v>
      </c>
      <c r="BR13" s="1">
        <f t="shared" si="28"/>
        <v>0</v>
      </c>
      <c r="BS13" s="1">
        <f t="shared" si="28"/>
        <v>0</v>
      </c>
      <c r="BT13" s="1">
        <f t="shared" si="28"/>
        <v>0</v>
      </c>
      <c r="BU13" s="1">
        <f t="shared" ref="BU13" si="29">SUM(BU11:BU12)</f>
        <v>0</v>
      </c>
      <c r="BV13" s="1">
        <f t="shared" si="28"/>
        <v>0</v>
      </c>
      <c r="BW13" s="1">
        <f t="shared" si="28"/>
        <v>0</v>
      </c>
      <c r="BX13" s="1">
        <f t="shared" si="28"/>
        <v>0</v>
      </c>
      <c r="BY13" s="1">
        <f t="shared" si="28"/>
        <v>0</v>
      </c>
      <c r="BZ13" s="1">
        <f t="shared" si="28"/>
        <v>0</v>
      </c>
      <c r="CA13" s="1">
        <f t="shared" si="28"/>
        <v>0</v>
      </c>
      <c r="CB13" s="1">
        <f t="shared" si="28"/>
        <v>0</v>
      </c>
      <c r="CC13" s="1">
        <f t="shared" si="28"/>
        <v>0</v>
      </c>
      <c r="CD13" s="1">
        <f>SUM(CD11:CD12)</f>
        <v>0</v>
      </c>
      <c r="CE13" s="1">
        <f>SUM(CE11:CE12)</f>
        <v>0</v>
      </c>
      <c r="CF13" s="1">
        <f>SUM(CF11:CF12)</f>
        <v>0</v>
      </c>
      <c r="CG13" s="1">
        <f>SUM(CG11:CG12)</f>
        <v>0</v>
      </c>
      <c r="CH13" s="1">
        <f>SUM(CH11:CH12)</f>
        <v>0</v>
      </c>
      <c r="CI13" s="2">
        <f>SUM(C13:CH13)</f>
        <v>0</v>
      </c>
    </row>
    <row r="14" spans="1:90" x14ac:dyDescent="0.2">
      <c r="A14" s="1" t="s">
        <v>52</v>
      </c>
      <c r="B14" s="1"/>
      <c r="C14" s="1">
        <f>SUM(C9,C13)</f>
        <v>0</v>
      </c>
      <c r="D14" s="1">
        <f>SUM(D9,D13)</f>
        <v>0</v>
      </c>
      <c r="E14" s="1">
        <f>SUM(E9,E13)</f>
        <v>0</v>
      </c>
      <c r="F14" s="1">
        <f t="shared" ref="F14:BE14" si="30">SUM(F9,F13)</f>
        <v>0</v>
      </c>
      <c r="G14" s="1">
        <f t="shared" ref="G14:N14" si="31">SUM(G9,G13)</f>
        <v>0</v>
      </c>
      <c r="H14" s="1">
        <f t="shared" si="31"/>
        <v>0</v>
      </c>
      <c r="I14" s="1">
        <f t="shared" si="31"/>
        <v>0</v>
      </c>
      <c r="J14" s="1">
        <f t="shared" si="31"/>
        <v>0</v>
      </c>
      <c r="K14" s="1">
        <f t="shared" si="31"/>
        <v>0</v>
      </c>
      <c r="L14" s="1">
        <f t="shared" si="31"/>
        <v>0</v>
      </c>
      <c r="M14" s="1">
        <f t="shared" si="31"/>
        <v>0</v>
      </c>
      <c r="N14" s="1">
        <f t="shared" si="31"/>
        <v>0</v>
      </c>
      <c r="O14" s="1">
        <f t="shared" ref="O14:Q14" si="32">SUM(O9,O13)</f>
        <v>0</v>
      </c>
      <c r="P14" s="1">
        <f t="shared" ref="P14" si="33">SUM(P9,P13)</f>
        <v>0</v>
      </c>
      <c r="Q14" s="1">
        <f t="shared" si="32"/>
        <v>0</v>
      </c>
      <c r="R14" s="1">
        <f t="shared" si="30"/>
        <v>0</v>
      </c>
      <c r="S14" s="1">
        <f>SUM(S9,S13)</f>
        <v>0</v>
      </c>
      <c r="T14" s="1">
        <f t="shared" ref="T14:X14" si="34">SUM(T9,T13)</f>
        <v>0</v>
      </c>
      <c r="U14" s="1">
        <f t="shared" si="34"/>
        <v>0</v>
      </c>
      <c r="V14" s="1">
        <f t="shared" si="34"/>
        <v>0</v>
      </c>
      <c r="W14" s="1">
        <f t="shared" si="34"/>
        <v>0</v>
      </c>
      <c r="X14" s="1">
        <f t="shared" si="34"/>
        <v>0</v>
      </c>
      <c r="Y14" s="1">
        <f t="shared" si="30"/>
        <v>0</v>
      </c>
      <c r="Z14" s="1">
        <f t="shared" ref="Z14" si="35">SUM(Z9,Z13)</f>
        <v>0</v>
      </c>
      <c r="AA14" s="1">
        <f t="shared" ref="AA14:AF14" si="36">SUM(AA9,AA13)</f>
        <v>0</v>
      </c>
      <c r="AB14" s="1">
        <f t="shared" si="36"/>
        <v>0</v>
      </c>
      <c r="AC14" s="1">
        <f t="shared" si="36"/>
        <v>0</v>
      </c>
      <c r="AD14" s="1">
        <f t="shared" si="36"/>
        <v>0</v>
      </c>
      <c r="AE14" s="1">
        <f t="shared" si="36"/>
        <v>0</v>
      </c>
      <c r="AF14" s="1">
        <f t="shared" si="36"/>
        <v>0</v>
      </c>
      <c r="AG14" s="1">
        <f t="shared" ref="AG14:AI14" si="37">SUM(AG9,AG13)</f>
        <v>0</v>
      </c>
      <c r="AH14" s="1">
        <f t="shared" si="37"/>
        <v>0</v>
      </c>
      <c r="AI14" s="1">
        <f t="shared" si="37"/>
        <v>0</v>
      </c>
      <c r="AJ14" s="1">
        <f t="shared" ref="AJ14:AP14" si="38">SUM(AJ9,AJ13)</f>
        <v>0</v>
      </c>
      <c r="AK14" s="1">
        <f t="shared" si="38"/>
        <v>0</v>
      </c>
      <c r="AL14" s="1">
        <f t="shared" si="38"/>
        <v>0</v>
      </c>
      <c r="AM14" s="1">
        <f t="shared" si="38"/>
        <v>0</v>
      </c>
      <c r="AN14" s="1">
        <f t="shared" si="38"/>
        <v>0</v>
      </c>
      <c r="AO14" s="1">
        <f t="shared" si="38"/>
        <v>0</v>
      </c>
      <c r="AP14" s="1">
        <f t="shared" si="38"/>
        <v>0</v>
      </c>
      <c r="AQ14" s="1">
        <f>SUM(AQ13,AQ9)</f>
        <v>0</v>
      </c>
      <c r="AR14" s="1">
        <f>SUM(AR13,AR9)</f>
        <v>0</v>
      </c>
      <c r="AS14" s="1">
        <f>SUM(AS13,AS9)</f>
        <v>0</v>
      </c>
      <c r="AT14" s="1">
        <f t="shared" ref="AT14:AZ14" si="39">SUM(AT9,AT13)</f>
        <v>0</v>
      </c>
      <c r="AU14" s="1">
        <f t="shared" si="39"/>
        <v>0</v>
      </c>
      <c r="AV14" s="1">
        <f t="shared" si="39"/>
        <v>0</v>
      </c>
      <c r="AW14" s="1">
        <f t="shared" si="39"/>
        <v>0</v>
      </c>
      <c r="AX14" s="1">
        <f t="shared" ref="AX14" si="40">SUM(AX9,AX13)</f>
        <v>0</v>
      </c>
      <c r="AY14" s="1">
        <f t="shared" si="39"/>
        <v>0</v>
      </c>
      <c r="AZ14" s="1">
        <f t="shared" si="39"/>
        <v>0</v>
      </c>
      <c r="BA14" s="1">
        <f t="shared" ref="BA14" si="41">SUM(BA9,BA13)</f>
        <v>0</v>
      </c>
      <c r="BB14" s="1">
        <f t="shared" ref="BB14:BD14" si="42">SUM(BB9,BB13)</f>
        <v>0</v>
      </c>
      <c r="BC14" s="1">
        <f t="shared" ref="BC14" si="43">SUM(BC9,BC13)</f>
        <v>0</v>
      </c>
      <c r="BD14" s="1">
        <f t="shared" si="42"/>
        <v>0</v>
      </c>
      <c r="BE14" s="1">
        <f t="shared" si="30"/>
        <v>0</v>
      </c>
      <c r="BF14" s="1">
        <f t="shared" ref="BF14:BG14" si="44">SUM(BF9,BF13)</f>
        <v>0</v>
      </c>
      <c r="BG14" s="1">
        <f t="shared" si="44"/>
        <v>0</v>
      </c>
      <c r="BH14" s="1">
        <f t="shared" ref="BH14:BM14" si="45">SUM(BH9,BH13)</f>
        <v>0</v>
      </c>
      <c r="BI14" s="1">
        <f t="shared" si="45"/>
        <v>0</v>
      </c>
      <c r="BJ14" s="1">
        <f t="shared" si="45"/>
        <v>0</v>
      </c>
      <c r="BK14" s="1">
        <f t="shared" si="45"/>
        <v>0</v>
      </c>
      <c r="BL14" s="1">
        <f t="shared" si="45"/>
        <v>0</v>
      </c>
      <c r="BM14" s="1">
        <f t="shared" si="45"/>
        <v>0</v>
      </c>
      <c r="BN14" s="1">
        <f t="shared" ref="BN14:CC14" si="46">SUM(BN9,BN13)</f>
        <v>0</v>
      </c>
      <c r="BO14" s="1">
        <f t="shared" si="46"/>
        <v>0</v>
      </c>
      <c r="BP14" s="1">
        <f t="shared" si="46"/>
        <v>0</v>
      </c>
      <c r="BQ14" s="1">
        <f>SUM(BQ9,BQ13)</f>
        <v>0</v>
      </c>
      <c r="BR14" s="1">
        <f t="shared" si="46"/>
        <v>0</v>
      </c>
      <c r="BS14" s="1">
        <f t="shared" si="46"/>
        <v>0</v>
      </c>
      <c r="BT14" s="1">
        <f t="shared" si="46"/>
        <v>0</v>
      </c>
      <c r="BU14" s="1">
        <f t="shared" ref="BU14" si="47">SUM(BU9,BU13)</f>
        <v>0</v>
      </c>
      <c r="BV14" s="1">
        <f t="shared" si="46"/>
        <v>0</v>
      </c>
      <c r="BW14" s="1">
        <f t="shared" si="46"/>
        <v>0</v>
      </c>
      <c r="BX14" s="1">
        <f t="shared" si="46"/>
        <v>0</v>
      </c>
      <c r="BY14" s="1">
        <f t="shared" si="46"/>
        <v>0</v>
      </c>
      <c r="BZ14" s="1">
        <f t="shared" si="46"/>
        <v>0</v>
      </c>
      <c r="CA14" s="1">
        <f t="shared" si="46"/>
        <v>0</v>
      </c>
      <c r="CB14" s="1">
        <f t="shared" si="46"/>
        <v>0</v>
      </c>
      <c r="CC14" s="1">
        <f t="shared" si="46"/>
        <v>0</v>
      </c>
      <c r="CD14" s="1">
        <f>SUM(CD9,CD13)</f>
        <v>0</v>
      </c>
      <c r="CE14" s="1">
        <f>SUM(CE9,CE13)</f>
        <v>0</v>
      </c>
      <c r="CF14" s="1">
        <f>SUM(CF9,CF13)</f>
        <v>0</v>
      </c>
      <c r="CG14" s="1">
        <f>SUM(CG9,CG13)</f>
        <v>0</v>
      </c>
      <c r="CH14" s="1">
        <f>SUM(CH9,CH13)</f>
        <v>0</v>
      </c>
      <c r="CI14" s="2">
        <f>SUM(C14:CH14)</f>
        <v>0</v>
      </c>
    </row>
    <row r="15" spans="1:90" x14ac:dyDescent="0.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90" ht="15.75" x14ac:dyDescent="0.25">
      <c r="A16" s="4" t="s">
        <v>32</v>
      </c>
      <c r="B16" s="4"/>
      <c r="C16" s="2"/>
      <c r="D16" s="2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x14ac:dyDescent="0.2">
      <c r="A17" s="6" t="s">
        <v>33</v>
      </c>
      <c r="B17" s="6"/>
      <c r="C17" s="2"/>
      <c r="D17" s="2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ht="13.5" customHeight="1" x14ac:dyDescent="0.2">
      <c r="A18" s="6" t="s">
        <v>34</v>
      </c>
      <c r="B18" s="6"/>
      <c r="C18" s="2">
        <f>[1]Mar!$B$21</f>
        <v>0</v>
      </c>
      <c r="D18" s="2"/>
      <c r="E18" s="1">
        <f>[2]Mar!$B$27</f>
        <v>0</v>
      </c>
      <c r="F18" s="1">
        <f>[3]Mar!$B$19</f>
        <v>0</v>
      </c>
      <c r="G18" s="1">
        <f>[1]Mar!$B$24</f>
        <v>0</v>
      </c>
      <c r="H18" s="1"/>
      <c r="I18" s="1">
        <f>[4]Mar!$B$15</f>
        <v>0</v>
      </c>
      <c r="J18" s="1">
        <f>[2]Mar!$B$29</f>
        <v>0</v>
      </c>
      <c r="K18" s="1">
        <f>[5]Mar!$B$25</f>
        <v>0</v>
      </c>
      <c r="L18" s="1">
        <f>[3]Mar!$B$27</f>
        <v>0</v>
      </c>
      <c r="M18" s="2">
        <f>[5]Mar!$B$19</f>
        <v>0</v>
      </c>
      <c r="N18" s="1">
        <f>[3]Mar!$B$22</f>
        <v>0</v>
      </c>
      <c r="O18" s="2">
        <f>[1]Mar!$B$18</f>
        <v>0</v>
      </c>
      <c r="P18" s="2"/>
      <c r="Q18" s="2">
        <f>[3]Mar!$B$23</f>
        <v>0</v>
      </c>
      <c r="R18" s="2">
        <f>[6]Mar!$B$16</f>
        <v>0</v>
      </c>
      <c r="S18" s="1">
        <f>[3]Mar!$B$20</f>
        <v>0</v>
      </c>
      <c r="T18" s="2">
        <f>[5]Mar!$B$20</f>
        <v>0</v>
      </c>
      <c r="U18" s="2"/>
      <c r="V18" s="2">
        <f>[1]Mar!$B$20</f>
        <v>0</v>
      </c>
      <c r="W18" s="2">
        <f>[5]Mar!$B$21</f>
        <v>0</v>
      </c>
      <c r="X18" s="2">
        <f>[6]Mar!$B$17</f>
        <v>0</v>
      </c>
      <c r="Y18" s="2">
        <f>[2]Mar!$B$27</f>
        <v>0</v>
      </c>
      <c r="Z18" s="2">
        <f>[2]Mar!$B$30</f>
        <v>0</v>
      </c>
      <c r="AA18" s="2">
        <f>[5]Mar!$B$22</f>
        <v>0</v>
      </c>
      <c r="AB18" s="2">
        <f>[4]Mar!$B$16</f>
        <v>0</v>
      </c>
      <c r="AC18" s="2">
        <f>[5]Mar!$B$23</f>
        <v>0</v>
      </c>
      <c r="AD18" s="2">
        <f>[5]Mar!$B$26</f>
        <v>0</v>
      </c>
      <c r="AE18" s="2">
        <f>[5]Mar!$B$24</f>
        <v>0</v>
      </c>
      <c r="AF18" s="2">
        <f>[2]Mar!$B$32</f>
        <v>0</v>
      </c>
      <c r="AG18" s="2">
        <f>[2]Mar!$B$35</f>
        <v>0</v>
      </c>
      <c r="AH18" s="2">
        <f>[2]Mar!$B$33</f>
        <v>0</v>
      </c>
      <c r="AI18" s="2">
        <f>[2]Mar!$B$36</f>
        <v>0</v>
      </c>
      <c r="AJ18" s="2">
        <f>[2]Mar!$B$34</f>
        <v>0</v>
      </c>
      <c r="AK18" s="2">
        <f>[2]Mar!$B$28</f>
        <v>0</v>
      </c>
      <c r="AL18" s="2">
        <f>[6]Mar!$B$19</f>
        <v>0</v>
      </c>
      <c r="AM18" s="2">
        <f>[5]Mar!$B$18</f>
        <v>0</v>
      </c>
      <c r="AN18" s="2"/>
      <c r="AO18" s="2"/>
      <c r="AP18" s="2"/>
      <c r="AQ18" s="2">
        <f>[3]Mar!$B$24</f>
        <v>0</v>
      </c>
      <c r="AR18" s="2">
        <f>[4]Mar!$B$17</f>
        <v>0</v>
      </c>
      <c r="AS18" s="2">
        <f>[3]Mar!$B$26</f>
        <v>0</v>
      </c>
      <c r="AT18" s="2">
        <f>[8]Mar!$B$20</f>
        <v>0</v>
      </c>
      <c r="AU18" s="2">
        <f>[1]Mar!$B$27</f>
        <v>0</v>
      </c>
      <c r="AV18" s="2">
        <f>[2]Mar!$B$31</f>
        <v>0</v>
      </c>
      <c r="AW18" s="2">
        <f>[1]Mar!$B$23</f>
        <v>0</v>
      </c>
      <c r="AX18" s="2">
        <f>[2]Mar!$B$38</f>
        <v>0</v>
      </c>
      <c r="AY18" s="2">
        <f>[2]Mar!$B$37</f>
        <v>0</v>
      </c>
      <c r="AZ18" s="2">
        <f>[2]Mar!$B$42</f>
        <v>0</v>
      </c>
      <c r="BA18" s="2">
        <f>[3]Mar!$B$18</f>
        <v>0</v>
      </c>
      <c r="BB18" s="2">
        <f>[3]Mar!$B$25</f>
        <v>0</v>
      </c>
      <c r="BC18" s="2"/>
      <c r="BD18" s="2">
        <f>[2]Mar!$B$39</f>
        <v>0</v>
      </c>
      <c r="BE18" s="2">
        <f>[2]Mar!$B$40</f>
        <v>0</v>
      </c>
      <c r="BF18" s="2">
        <f>[2]Mar!$B$41</f>
        <v>0</v>
      </c>
      <c r="BG18" s="2"/>
      <c r="BH18" s="2"/>
      <c r="BI18" s="2">
        <f>[3]Mar!$B$21</f>
        <v>0</v>
      </c>
      <c r="BJ18" s="2"/>
      <c r="BK18" s="2"/>
      <c r="BL18" s="2">
        <f>[6]Mar!$B$15</f>
        <v>0</v>
      </c>
      <c r="BM18" s="2"/>
      <c r="BN18" s="2">
        <f>[6]Mar!$B$20</f>
        <v>0</v>
      </c>
      <c r="BO18" s="2">
        <f>[6]Mar!$B$18</f>
        <v>0</v>
      </c>
      <c r="BP18" s="2">
        <f>[1]Mar!$B$25</f>
        <v>0</v>
      </c>
      <c r="BQ18" s="2">
        <f>[1]Mar!$B$22</f>
        <v>0</v>
      </c>
      <c r="BR18" s="2">
        <f>[4]Mar!$B$18</f>
        <v>0</v>
      </c>
      <c r="BS18" s="2">
        <f>[6]Mar!$B$21</f>
        <v>0</v>
      </c>
      <c r="BT18" s="2">
        <f>[1]Mar!$B$26</f>
        <v>0</v>
      </c>
      <c r="BU18" s="2"/>
      <c r="BV18" s="1">
        <f>[1]Mar!$B$19</f>
        <v>0</v>
      </c>
      <c r="BW18" s="2">
        <f>[8]Mar!$B$15</f>
        <v>0</v>
      </c>
      <c r="BX18" s="2">
        <f>[8]Mar!$B$16</f>
        <v>0</v>
      </c>
      <c r="BY18" s="2">
        <f>[8]Mar!$B$17</f>
        <v>0</v>
      </c>
      <c r="BZ18" s="2">
        <f>[8]Mar!$B$18</f>
        <v>0</v>
      </c>
      <c r="CA18" s="2">
        <f>[8]Mar!$B$19</f>
        <v>0</v>
      </c>
      <c r="CB18" s="2">
        <f>[8]Mar!$B$21</f>
        <v>0</v>
      </c>
      <c r="CC18" s="2"/>
      <c r="CD18" s="2">
        <f>[5]Mar!$B$27</f>
        <v>0</v>
      </c>
      <c r="CE18" s="2"/>
      <c r="CF18" s="2">
        <f>[4]Mar!$B$14</f>
        <v>0</v>
      </c>
      <c r="CG18" s="2">
        <f>[2]Mar!$B$43</f>
        <v>0</v>
      </c>
      <c r="CH18" s="2">
        <f>[4]Mar!$B$19</f>
        <v>0</v>
      </c>
      <c r="CI18" s="2">
        <f>SUM(C18:CH18)</f>
        <v>0</v>
      </c>
    </row>
    <row r="19" spans="1:87" x14ac:dyDescent="0.2">
      <c r="A19" s="1" t="s">
        <v>35</v>
      </c>
      <c r="B19" s="1"/>
      <c r="C19" s="2">
        <f>[1]Mar!$B$9</f>
        <v>0</v>
      </c>
      <c r="D19" s="2">
        <f>[9]Mar!$B$5</f>
        <v>0</v>
      </c>
      <c r="E19" s="2">
        <f>[2]Mar!$B$7</f>
        <v>0</v>
      </c>
      <c r="F19" s="2">
        <f>[3]Mar!$B$7</f>
        <v>0</v>
      </c>
      <c r="G19" s="1">
        <f>[1]Mar!$B$12</f>
        <v>0</v>
      </c>
      <c r="H19" s="1">
        <f>[10]Mar!$B$6</f>
        <v>0</v>
      </c>
      <c r="I19" s="1">
        <f>[4]Mar!$B$7</f>
        <v>0</v>
      </c>
      <c r="J19" s="1">
        <f>[2]Mar!$B$9</f>
        <v>0</v>
      </c>
      <c r="K19" s="1">
        <f>[5]Mar!$B$13</f>
        <v>0</v>
      </c>
      <c r="L19" s="1">
        <f>[3]Mar!$B$15</f>
        <v>0</v>
      </c>
      <c r="M19" s="2">
        <f>[5]Mar!$B$7</f>
        <v>0</v>
      </c>
      <c r="N19" s="2">
        <f>[3]Mar!$B$10</f>
        <v>0</v>
      </c>
      <c r="O19" s="2">
        <f>[1]Mar!$B$6</f>
        <v>0</v>
      </c>
      <c r="P19" s="2">
        <f>[11]Mar!$B$5</f>
        <v>0</v>
      </c>
      <c r="Q19" s="2">
        <f>[3]Mar!$B$11</f>
        <v>0</v>
      </c>
      <c r="R19" s="2">
        <f>[6]Mar!$B$7</f>
        <v>0</v>
      </c>
      <c r="S19" s="1">
        <f>[3]Mar!$B$8</f>
        <v>0</v>
      </c>
      <c r="T19" s="2">
        <f>[5]Mar!$B$8</f>
        <v>0</v>
      </c>
      <c r="U19" s="2">
        <f>[12]Mar!$B$7</f>
        <v>0</v>
      </c>
      <c r="V19" s="2">
        <f>[1]Mar!$B$8</f>
        <v>0</v>
      </c>
      <c r="W19" s="2">
        <f>[5]Mar!$B$9</f>
        <v>0</v>
      </c>
      <c r="X19" s="2">
        <f>[6]Mar!$B$8</f>
        <v>0</v>
      </c>
      <c r="Y19" s="2">
        <f>[2]Mar!$B$7</f>
        <v>0</v>
      </c>
      <c r="Z19" s="2">
        <f>[2]Mar!$B$10</f>
        <v>0</v>
      </c>
      <c r="AA19" s="2">
        <f>[5]Mar!$B$10</f>
        <v>0</v>
      </c>
      <c r="AB19" s="2">
        <f>[4]Mar!$B$8</f>
        <v>0</v>
      </c>
      <c r="AC19" s="2">
        <f>[5]Mar!$B$11</f>
        <v>0</v>
      </c>
      <c r="AD19" s="2">
        <f>[5]Mar!$B$14</f>
        <v>0</v>
      </c>
      <c r="AE19" s="2">
        <f>[5]Mar!$B$12</f>
        <v>0</v>
      </c>
      <c r="AF19" s="2">
        <f>[2]Mar!$B$12</f>
        <v>0</v>
      </c>
      <c r="AG19" s="2">
        <f>[2]Mar!$B$15</f>
        <v>0</v>
      </c>
      <c r="AH19" s="2">
        <f>[2]Mar!$B$13</f>
        <v>0</v>
      </c>
      <c r="AI19" s="2">
        <f>[2]Mar!$B$16</f>
        <v>0</v>
      </c>
      <c r="AJ19" s="2">
        <f>[2]Mar!$B$14</f>
        <v>0</v>
      </c>
      <c r="AK19" s="2">
        <f>[2]Mar!$B$8</f>
        <v>0</v>
      </c>
      <c r="AL19" s="2">
        <f>[6]Mar!$B$10</f>
        <v>0</v>
      </c>
      <c r="AM19" s="2">
        <f>[5]Mar!$B$6</f>
        <v>0</v>
      </c>
      <c r="AN19" s="2">
        <f>[12]Mar!$B$8</f>
        <v>0</v>
      </c>
      <c r="AO19" s="2">
        <f>[12]Mar!$B$9</f>
        <v>0</v>
      </c>
      <c r="AP19" s="2">
        <f>[13]Mar!$B$5</f>
        <v>0</v>
      </c>
      <c r="AQ19" s="2">
        <f>[3]Mar!$B$12</f>
        <v>0</v>
      </c>
      <c r="AR19" s="2">
        <f>[4]Mar!$B$9</f>
        <v>0</v>
      </c>
      <c r="AS19" s="2">
        <f>[3]Mar!$B$14</f>
        <v>0</v>
      </c>
      <c r="AT19" s="2">
        <f>[8]Mar!$B$11</f>
        <v>0</v>
      </c>
      <c r="AU19" s="2">
        <f>[1]Mar!$B$15</f>
        <v>0</v>
      </c>
      <c r="AV19" s="2">
        <f>[2]Mar!$B$11</f>
        <v>0</v>
      </c>
      <c r="AW19" s="2">
        <f>[1]Mar!$B$11</f>
        <v>0</v>
      </c>
      <c r="AX19" s="2">
        <f>[2]Mar!$B$18</f>
        <v>0</v>
      </c>
      <c r="AY19" s="2">
        <f>[2]Mar!$B$17</f>
        <v>0</v>
      </c>
      <c r="AZ19" s="2">
        <f>[2]Mar!$B$22</f>
        <v>0</v>
      </c>
      <c r="BA19" s="2">
        <f>[3]Mar!$B$6</f>
        <v>0</v>
      </c>
      <c r="BB19" s="2">
        <f>[3]Mar!$B$13</f>
        <v>0</v>
      </c>
      <c r="BC19" s="2">
        <f>[14]Mar!$B$5</f>
        <v>0</v>
      </c>
      <c r="BD19" s="2">
        <f>[2]Mar!$B$19</f>
        <v>0</v>
      </c>
      <c r="BE19" s="2">
        <f>[2]Mar!$B$20</f>
        <v>0</v>
      </c>
      <c r="BF19" s="2">
        <f>[2]Mar!$B$21</f>
        <v>0</v>
      </c>
      <c r="BG19" s="2">
        <f>[15]Mar!$B$5</f>
        <v>0</v>
      </c>
      <c r="BH19" s="2">
        <f>[16]Mar!$B$5</f>
        <v>0</v>
      </c>
      <c r="BI19" s="2">
        <f>[3]Mar!$B$9</f>
        <v>0</v>
      </c>
      <c r="BJ19" s="2">
        <f>[17]Mar!$B$5</f>
        <v>0</v>
      </c>
      <c r="BK19" s="2">
        <f>[10]Mar!$B$7</f>
        <v>0</v>
      </c>
      <c r="BL19" s="2">
        <f>[6]Mar!$B$6</f>
        <v>0</v>
      </c>
      <c r="BM19" s="2">
        <f>[12]Mar!$B$7</f>
        <v>0</v>
      </c>
      <c r="BN19" s="2">
        <f>[6]Mar!$B$11</f>
        <v>0</v>
      </c>
      <c r="BO19" s="2">
        <f>[6]Mar!$B$9</f>
        <v>0</v>
      </c>
      <c r="BP19" s="2">
        <f>[1]Mar!$B$13</f>
        <v>0</v>
      </c>
      <c r="BQ19" s="2">
        <f>[1]Mar!$B$10</f>
        <v>0</v>
      </c>
      <c r="BR19" s="2">
        <f>[4]Mar!$B$10</f>
        <v>0</v>
      </c>
      <c r="BS19" s="2">
        <f>[6]Mar!$B$12</f>
        <v>0</v>
      </c>
      <c r="BT19" s="2">
        <f>[1]Mar!$B$14</f>
        <v>0</v>
      </c>
      <c r="BU19" s="2">
        <f>[18]Mar!$B$5</f>
        <v>0</v>
      </c>
      <c r="BV19" s="1">
        <f>[1]Mar!$B$7</f>
        <v>0</v>
      </c>
      <c r="BW19" s="2">
        <f>[8]Mar!$B$6</f>
        <v>0</v>
      </c>
      <c r="BX19" s="2">
        <f>[8]Mar!$B$7</f>
        <v>0</v>
      </c>
      <c r="BY19" s="2">
        <f>[8]Mar!$B$8</f>
        <v>0</v>
      </c>
      <c r="BZ19" s="2">
        <f>[8]Mar!$B$9</f>
        <v>0</v>
      </c>
      <c r="CA19" s="2">
        <f>[8]Mar!$B$10</f>
        <v>0</v>
      </c>
      <c r="CB19" s="2">
        <f>[8]Mar!$B$12</f>
        <v>0</v>
      </c>
      <c r="CC19" s="2">
        <f>[19]Mar!$B$5</f>
        <v>0</v>
      </c>
      <c r="CD19" s="2">
        <f>[5]Mar!$B$15</f>
        <v>0</v>
      </c>
      <c r="CE19" s="2">
        <f>[20]Mar!$B$5</f>
        <v>0</v>
      </c>
      <c r="CF19" s="2">
        <f>[4]Mar!$B$6</f>
        <v>0</v>
      </c>
      <c r="CG19" s="2">
        <f>[2]Mar!$B$23</f>
        <v>0</v>
      </c>
      <c r="CH19" s="2">
        <f>[4]Mar!$B$11</f>
        <v>0</v>
      </c>
      <c r="CI19" s="2">
        <f>SUM(C19:CH19)</f>
        <v>0</v>
      </c>
    </row>
    <row r="20" spans="1:87" x14ac:dyDescent="0.2">
      <c r="A20" s="1" t="s">
        <v>36</v>
      </c>
      <c r="B20" s="1"/>
      <c r="C20" s="2">
        <f>[21]Mar!$B$17</f>
        <v>0</v>
      </c>
      <c r="D20" s="2">
        <f>[22]Mar!$B$17</f>
        <v>0</v>
      </c>
      <c r="E20" s="2">
        <f>[23]Mar!$B$17</f>
        <v>0</v>
      </c>
      <c r="F20" s="2">
        <f>[24]Mar!$B$17</f>
        <v>0</v>
      </c>
      <c r="G20" s="1">
        <f>[25]Mar!$B$17</f>
        <v>0</v>
      </c>
      <c r="H20" s="1">
        <f>[26]Mar!$B$17</f>
        <v>0</v>
      </c>
      <c r="I20" s="1">
        <f>[27]Mar!$B$17</f>
        <v>0</v>
      </c>
      <c r="J20" s="1">
        <f>[28]Mar!$B$17</f>
        <v>0</v>
      </c>
      <c r="K20" s="1">
        <f>[29]Mar!$B$17</f>
        <v>0</v>
      </c>
      <c r="L20" s="1">
        <f>[30]Mar!$B$17</f>
        <v>0</v>
      </c>
      <c r="M20" s="2">
        <f>[31]Mar!$B$17</f>
        <v>0</v>
      </c>
      <c r="N20" s="2">
        <f>[32]Mar!$B$17</f>
        <v>0</v>
      </c>
      <c r="O20" s="2">
        <f>[33]Mar!$B$17</f>
        <v>0</v>
      </c>
      <c r="P20" s="2">
        <f>[34]Mar!$B$17</f>
        <v>0</v>
      </c>
      <c r="Q20" s="2">
        <f>[35]Mar!$B$17</f>
        <v>0</v>
      </c>
      <c r="R20" s="2">
        <f>[36]Mar!$B$17</f>
        <v>0</v>
      </c>
      <c r="S20" s="1">
        <f>[37]Mar!$B$17</f>
        <v>0</v>
      </c>
      <c r="T20" s="2">
        <f>[38]Mar!$B$17</f>
        <v>0</v>
      </c>
      <c r="U20" s="2">
        <f>[39]Mar!$B$17</f>
        <v>0</v>
      </c>
      <c r="V20" s="2">
        <f>[40]Mar!$B$17</f>
        <v>0</v>
      </c>
      <c r="W20" s="2">
        <f>[41]Mar!$B$17</f>
        <v>0</v>
      </c>
      <c r="X20" s="2">
        <f>[42]Mar!$B$17</f>
        <v>0</v>
      </c>
      <c r="Y20" s="2">
        <f>[43]Mar!$B$17</f>
        <v>0</v>
      </c>
      <c r="Z20" s="2">
        <f>[44]Mar!$B$17</f>
        <v>0</v>
      </c>
      <c r="AA20" s="2">
        <f>[45]Mar!$B$17</f>
        <v>0</v>
      </c>
      <c r="AB20" s="2">
        <f>[46]Mar!$B$17</f>
        <v>0</v>
      </c>
      <c r="AC20" s="2">
        <f>[47]Mar!$B$17</f>
        <v>0</v>
      </c>
      <c r="AD20" s="2">
        <f>[48]Mar!$B$17</f>
        <v>0</v>
      </c>
      <c r="AE20" s="2">
        <f>[49]Mar!$B$17</f>
        <v>0</v>
      </c>
      <c r="AF20" s="2">
        <f>[50]Mar!$B$17</f>
        <v>0</v>
      </c>
      <c r="AG20" s="2">
        <f>[51]Mar!$B$17</f>
        <v>0</v>
      </c>
      <c r="AH20" s="2">
        <f>[52]Mar!$B$17</f>
        <v>0</v>
      </c>
      <c r="AI20" s="2">
        <f>[53]Mar!$B$17</f>
        <v>0</v>
      </c>
      <c r="AJ20" s="2">
        <f>[54]Mar!$B$17</f>
        <v>0</v>
      </c>
      <c r="AK20" s="2">
        <f>[55]Mar!$B$17</f>
        <v>0</v>
      </c>
      <c r="AL20" s="2">
        <f>[56]Mar!$B$17</f>
        <v>0</v>
      </c>
      <c r="AM20" s="2">
        <f>[57]Mar!$B$17</f>
        <v>0</v>
      </c>
      <c r="AN20" s="2">
        <f>[58]Mar!$B$17</f>
        <v>0</v>
      </c>
      <c r="AO20" s="2">
        <f>[59]Mar!$B$17</f>
        <v>0</v>
      </c>
      <c r="AP20" s="2">
        <f>[60]Mar!$B$17</f>
        <v>0</v>
      </c>
      <c r="AQ20" s="2">
        <f>[61]Mar!$B$17</f>
        <v>0</v>
      </c>
      <c r="AR20" s="2">
        <f>[62]Mar!$B$17</f>
        <v>0</v>
      </c>
      <c r="AS20" s="2">
        <f>[63]Mar!$B$17</f>
        <v>0</v>
      </c>
      <c r="AT20" s="2">
        <f>[64]Mar!$B$17</f>
        <v>0</v>
      </c>
      <c r="AU20" s="2">
        <f>[65]Mar!$B$17</f>
        <v>0</v>
      </c>
      <c r="AV20" s="2">
        <f>[66]Mar!$B$17</f>
        <v>0</v>
      </c>
      <c r="AW20" s="2">
        <f>[67]Mar!$B$17</f>
        <v>0</v>
      </c>
      <c r="AX20" s="2">
        <f>[68]Mar!$B$17</f>
        <v>0</v>
      </c>
      <c r="AY20" s="2">
        <f>[69]Mar!$B$17</f>
        <v>0</v>
      </c>
      <c r="AZ20" s="2">
        <f>[70]Mar!$B$17</f>
        <v>0</v>
      </c>
      <c r="BA20" s="2">
        <f>[71]Mar!$B$17</f>
        <v>0</v>
      </c>
      <c r="BB20" s="2">
        <f>[72]Mar!$B$17</f>
        <v>0</v>
      </c>
      <c r="BC20" s="2">
        <f>[73]Mar!$B$17</f>
        <v>0</v>
      </c>
      <c r="BD20" s="2">
        <f>[74]Mar!$B$17</f>
        <v>0</v>
      </c>
      <c r="BE20" s="2">
        <f>[75]Mar!$B$17</f>
        <v>0</v>
      </c>
      <c r="BF20" s="2">
        <f>[76]Mar!$B$17</f>
        <v>0</v>
      </c>
      <c r="BG20" s="2">
        <f>[77]Mar!$B$17</f>
        <v>0</v>
      </c>
      <c r="BH20" s="2">
        <f>[78]Mar!$B$17</f>
        <v>0</v>
      </c>
      <c r="BI20" s="2">
        <f>[79]Mar!$B$17</f>
        <v>0</v>
      </c>
      <c r="BJ20" s="2">
        <f>[80]Mar!$B$17</f>
        <v>0</v>
      </c>
      <c r="BK20" s="2">
        <f>[81]Mar!$B$17</f>
        <v>0</v>
      </c>
      <c r="BL20" s="2">
        <f>[82]Mar!$B$17</f>
        <v>0</v>
      </c>
      <c r="BM20" s="2">
        <f>[83]Mar!$B$17</f>
        <v>0</v>
      </c>
      <c r="BN20" s="2">
        <f>[84]Mar!$B$17</f>
        <v>0</v>
      </c>
      <c r="BO20" s="2">
        <f>[85]Mar!$B$17</f>
        <v>0</v>
      </c>
      <c r="BP20" s="2">
        <f>[86]Mar!$B$17</f>
        <v>0</v>
      </c>
      <c r="BQ20" s="2">
        <f>[87]Mar!$B$17</f>
        <v>0</v>
      </c>
      <c r="BR20" s="2">
        <f>[88]Mar!$B$17</f>
        <v>0</v>
      </c>
      <c r="BS20" s="2">
        <f>[89]Mar!$B$17</f>
        <v>0</v>
      </c>
      <c r="BT20" s="2">
        <f>[90]Mar!$B$17</f>
        <v>0</v>
      </c>
      <c r="BU20" s="2">
        <f>[91]Mar!$B$17</f>
        <v>0</v>
      </c>
      <c r="BV20" s="1">
        <f>[92]Mar!$B$17</f>
        <v>0</v>
      </c>
      <c r="BW20" s="2">
        <f>[93]Mar!$B$17</f>
        <v>0</v>
      </c>
      <c r="BX20" s="2">
        <f>[94]Mar!$B$17</f>
        <v>0</v>
      </c>
      <c r="BY20" s="2">
        <f>[95]Mar!$B$17</f>
        <v>0</v>
      </c>
      <c r="BZ20" s="2">
        <f>[96]Mar!$B$17</f>
        <v>0</v>
      </c>
      <c r="CA20" s="2">
        <f>[97]Mar!$B$17</f>
        <v>0</v>
      </c>
      <c r="CB20" s="2">
        <f>[98]Mar!$B$17</f>
        <v>0</v>
      </c>
      <c r="CC20" s="2">
        <f>[99]Mar!$B$17</f>
        <v>0</v>
      </c>
      <c r="CD20" s="2">
        <f>[100]Mar!$B$17</f>
        <v>0</v>
      </c>
      <c r="CE20" s="2">
        <f>[101]Mar!$B$17</f>
        <v>0</v>
      </c>
      <c r="CF20" s="2">
        <f>[102]Mar!$B$17</f>
        <v>0</v>
      </c>
      <c r="CG20" s="2">
        <f>[103]Mar!$B$17</f>
        <v>0</v>
      </c>
      <c r="CH20" s="2">
        <f>[104]Mar!$B$17</f>
        <v>0</v>
      </c>
      <c r="CI20" s="2">
        <f>SUM(C20:CH20)</f>
        <v>0</v>
      </c>
    </row>
    <row r="21" spans="1:87" x14ac:dyDescent="0.2">
      <c r="A21" s="1" t="s">
        <v>37</v>
      </c>
      <c r="B21" s="1"/>
      <c r="C21" s="2">
        <f>[21]Mar!$B$18</f>
        <v>0</v>
      </c>
      <c r="D21" s="2">
        <f>[22]Mar!$B$18</f>
        <v>0</v>
      </c>
      <c r="E21" s="2">
        <f>[23]Mar!$B$18</f>
        <v>0</v>
      </c>
      <c r="F21" s="2">
        <f>[24]Mar!$B$18</f>
        <v>0</v>
      </c>
      <c r="G21" s="1">
        <f>[25]Mar!$B$18</f>
        <v>0</v>
      </c>
      <c r="H21" s="1">
        <f>[26]Mar!$B$18</f>
        <v>0</v>
      </c>
      <c r="I21" s="1">
        <f>[27]Mar!$B$18</f>
        <v>0</v>
      </c>
      <c r="J21" s="1">
        <f>[28]Mar!$B$18</f>
        <v>0</v>
      </c>
      <c r="K21" s="1">
        <f>[29]Mar!$B$18</f>
        <v>0</v>
      </c>
      <c r="L21" s="1">
        <f>[30]Mar!$B$18</f>
        <v>0</v>
      </c>
      <c r="M21" s="2">
        <f>[31]Mar!$B$18</f>
        <v>0</v>
      </c>
      <c r="N21" s="2">
        <f>[32]Mar!$B$18</f>
        <v>0</v>
      </c>
      <c r="O21" s="2">
        <f>[33]Mar!$B$18</f>
        <v>0</v>
      </c>
      <c r="P21" s="2">
        <f>[34]Mar!$B$18</f>
        <v>0</v>
      </c>
      <c r="Q21" s="2">
        <f>[35]Mar!$B$18</f>
        <v>0</v>
      </c>
      <c r="R21" s="2">
        <f>[36]Mar!$B$18</f>
        <v>0</v>
      </c>
      <c r="S21" s="1">
        <f>[37]Mar!$B$18</f>
        <v>0</v>
      </c>
      <c r="T21" s="2">
        <f>[38]Mar!$B$18</f>
        <v>0</v>
      </c>
      <c r="U21" s="2">
        <f>[39]Mar!$B$18</f>
        <v>0</v>
      </c>
      <c r="V21" s="2">
        <f>[40]Mar!$B$18</f>
        <v>0</v>
      </c>
      <c r="W21" s="2">
        <f>[41]Mar!$B$18</f>
        <v>0</v>
      </c>
      <c r="X21" s="2">
        <f>[42]Mar!$B$18</f>
        <v>0</v>
      </c>
      <c r="Y21" s="2">
        <f>[43]Mar!$B$18</f>
        <v>0</v>
      </c>
      <c r="Z21" s="2">
        <f>[44]Mar!$B$18</f>
        <v>0</v>
      </c>
      <c r="AA21" s="2">
        <f>[45]Mar!$B$18</f>
        <v>0</v>
      </c>
      <c r="AB21" s="2">
        <f>[46]Mar!$B$18</f>
        <v>0</v>
      </c>
      <c r="AC21" s="2">
        <f>[47]Mar!$B$18</f>
        <v>0</v>
      </c>
      <c r="AD21" s="2">
        <f>[48]Mar!$B$18</f>
        <v>0</v>
      </c>
      <c r="AE21" s="2">
        <f>[49]Mar!$B$18</f>
        <v>0</v>
      </c>
      <c r="AF21" s="2">
        <f>[50]Mar!$B$18</f>
        <v>0</v>
      </c>
      <c r="AG21" s="2">
        <f>[51]Mar!$B$18</f>
        <v>0</v>
      </c>
      <c r="AH21" s="2">
        <f>[52]Mar!$B$18</f>
        <v>0</v>
      </c>
      <c r="AI21" s="2">
        <f>[53]Mar!$B$18</f>
        <v>0</v>
      </c>
      <c r="AJ21" s="2">
        <f>[54]Mar!$B$18</f>
        <v>0</v>
      </c>
      <c r="AK21" s="2">
        <f>[55]Mar!$B$18</f>
        <v>0</v>
      </c>
      <c r="AL21" s="2">
        <f>[56]Mar!$B$18</f>
        <v>0</v>
      </c>
      <c r="AM21" s="2">
        <f>[57]Mar!$B$18</f>
        <v>0</v>
      </c>
      <c r="AN21" s="2">
        <f>[58]Mar!$B$18</f>
        <v>0</v>
      </c>
      <c r="AO21" s="2">
        <f>[59]Mar!$B$18</f>
        <v>0</v>
      </c>
      <c r="AP21" s="2">
        <f>[60]Mar!$B$18</f>
        <v>0</v>
      </c>
      <c r="AQ21" s="2">
        <f>[61]Mar!$B$18</f>
        <v>0</v>
      </c>
      <c r="AR21" s="2">
        <f>[62]Mar!$B$18</f>
        <v>0</v>
      </c>
      <c r="AS21" s="2">
        <f>[63]Mar!$B$18</f>
        <v>0</v>
      </c>
      <c r="AT21" s="2">
        <f>[64]Mar!$B$18</f>
        <v>0</v>
      </c>
      <c r="AU21" s="2">
        <f>[65]Mar!$B$18</f>
        <v>0</v>
      </c>
      <c r="AV21" s="2">
        <f>[66]Mar!$B$18</f>
        <v>0</v>
      </c>
      <c r="AW21" s="2">
        <f>[67]Mar!$B$18</f>
        <v>0</v>
      </c>
      <c r="AX21" s="2">
        <f>[68]Mar!$B$18</f>
        <v>0</v>
      </c>
      <c r="AY21" s="2">
        <f>[69]Mar!$B$18</f>
        <v>0</v>
      </c>
      <c r="AZ21" s="2">
        <f>[70]Mar!$B$18</f>
        <v>0</v>
      </c>
      <c r="BA21" s="2">
        <f>[71]Mar!$B$18</f>
        <v>0</v>
      </c>
      <c r="BB21" s="2">
        <f>[72]Mar!$B$18</f>
        <v>0</v>
      </c>
      <c r="BC21" s="2">
        <f>[73]Mar!$B$18</f>
        <v>0</v>
      </c>
      <c r="BD21" s="2">
        <f>[74]Mar!$B$18</f>
        <v>0</v>
      </c>
      <c r="BE21" s="2">
        <f>[75]Mar!$B$18</f>
        <v>0</v>
      </c>
      <c r="BF21" s="2">
        <f>[76]Mar!$B$18</f>
        <v>0</v>
      </c>
      <c r="BG21" s="2">
        <f>[77]Mar!$B$18</f>
        <v>0</v>
      </c>
      <c r="BH21" s="2">
        <f>[78]Mar!$B$18</f>
        <v>0</v>
      </c>
      <c r="BI21" s="2">
        <f>[79]Mar!$B$18</f>
        <v>0</v>
      </c>
      <c r="BJ21" s="2">
        <f>[80]Mar!$B$18</f>
        <v>0</v>
      </c>
      <c r="BK21" s="2">
        <f>[81]Mar!$B$18</f>
        <v>0</v>
      </c>
      <c r="BL21" s="2">
        <f>[82]Mar!$B$18</f>
        <v>0</v>
      </c>
      <c r="BM21" s="2">
        <f>[83]Mar!$B$18</f>
        <v>0</v>
      </c>
      <c r="BN21" s="2">
        <f>[84]Mar!$B$18</f>
        <v>0</v>
      </c>
      <c r="BO21" s="2">
        <f>[85]Mar!$B$18</f>
        <v>0</v>
      </c>
      <c r="BP21" s="2">
        <f>[86]Mar!$B$18</f>
        <v>0</v>
      </c>
      <c r="BQ21" s="2">
        <f>[87]Mar!$B$18</f>
        <v>0</v>
      </c>
      <c r="BR21" s="2">
        <f>[88]Mar!$B$18</f>
        <v>0</v>
      </c>
      <c r="BS21" s="2">
        <f>[89]Mar!$B$18</f>
        <v>0</v>
      </c>
      <c r="BT21" s="2">
        <f>[90]Mar!$B$18</f>
        <v>0</v>
      </c>
      <c r="BU21" s="2">
        <f>[91]Mar!$B$18</f>
        <v>0</v>
      </c>
      <c r="BV21" s="1">
        <f>[92]Mar!$B$18</f>
        <v>0</v>
      </c>
      <c r="BW21" s="2">
        <f>[93]Mar!$B$18</f>
        <v>0</v>
      </c>
      <c r="BX21" s="2">
        <f>[94]Mar!$B$18</f>
        <v>0</v>
      </c>
      <c r="BY21" s="2">
        <f>[95]Mar!$B$18</f>
        <v>0</v>
      </c>
      <c r="BZ21" s="2">
        <f>[96]Mar!$B$18</f>
        <v>0</v>
      </c>
      <c r="CA21" s="2">
        <f>[97]Mar!$B$18</f>
        <v>0</v>
      </c>
      <c r="CB21" s="2">
        <f>[98]Mar!$B$18</f>
        <v>0</v>
      </c>
      <c r="CC21" s="2">
        <f>[99]Mar!$B$18</f>
        <v>0</v>
      </c>
      <c r="CD21" s="2">
        <f>[100]Mar!$B$18</f>
        <v>0</v>
      </c>
      <c r="CE21" s="2">
        <f>[101]Mar!$B$18</f>
        <v>0</v>
      </c>
      <c r="CF21" s="2">
        <f>[102]Mar!$B$18</f>
        <v>0</v>
      </c>
      <c r="CG21" s="2">
        <f>[103]Mar!$B$18</f>
        <v>0</v>
      </c>
      <c r="CH21" s="2">
        <f>[104]Mar!$B$18</f>
        <v>0</v>
      </c>
      <c r="CI21" s="2">
        <f>SUM(C21:CH21)</f>
        <v>0</v>
      </c>
    </row>
    <row r="22" spans="1:87" x14ac:dyDescent="0.2">
      <c r="A22" s="1" t="s">
        <v>38</v>
      </c>
      <c r="B22" s="1"/>
      <c r="C22" s="2">
        <f>SUM(C18:C21)</f>
        <v>0</v>
      </c>
      <c r="D22" s="2">
        <f>SUM(D18:D21)</f>
        <v>0</v>
      </c>
      <c r="E22" s="2">
        <f>SUM(E18:E21)</f>
        <v>0</v>
      </c>
      <c r="F22" s="2">
        <f t="shared" ref="F22:BG22" si="48">SUM(F18:F21)</f>
        <v>0</v>
      </c>
      <c r="G22" s="2">
        <f t="shared" ref="G22:N22" si="49">SUM(G18:G21)</f>
        <v>0</v>
      </c>
      <c r="H22" s="2">
        <f t="shared" si="49"/>
        <v>0</v>
      </c>
      <c r="I22" s="2">
        <f t="shared" si="49"/>
        <v>0</v>
      </c>
      <c r="J22" s="2">
        <f t="shared" si="49"/>
        <v>0</v>
      </c>
      <c r="K22" s="2">
        <f t="shared" si="49"/>
        <v>0</v>
      </c>
      <c r="L22" s="2">
        <f t="shared" si="49"/>
        <v>0</v>
      </c>
      <c r="M22" s="2">
        <f t="shared" si="49"/>
        <v>0</v>
      </c>
      <c r="N22" s="2">
        <f t="shared" si="49"/>
        <v>0</v>
      </c>
      <c r="O22" s="2">
        <f t="shared" ref="O22:Q22" si="50">SUM(O18:O21)</f>
        <v>0</v>
      </c>
      <c r="P22" s="2">
        <f t="shared" si="50"/>
        <v>0</v>
      </c>
      <c r="Q22" s="2">
        <f t="shared" si="50"/>
        <v>0</v>
      </c>
      <c r="R22" s="2">
        <f t="shared" si="48"/>
        <v>0</v>
      </c>
      <c r="S22" s="2">
        <f>SUM(S18:S21)</f>
        <v>0</v>
      </c>
      <c r="T22" s="2">
        <f t="shared" ref="T22:X22" si="51">SUM(T18:T21)</f>
        <v>0</v>
      </c>
      <c r="U22" s="2">
        <f t="shared" si="51"/>
        <v>0</v>
      </c>
      <c r="V22" s="2">
        <f t="shared" si="51"/>
        <v>0</v>
      </c>
      <c r="W22" s="2">
        <f t="shared" si="51"/>
        <v>0</v>
      </c>
      <c r="X22" s="2">
        <f t="shared" si="51"/>
        <v>0</v>
      </c>
      <c r="Y22" s="2">
        <f t="shared" si="48"/>
        <v>0</v>
      </c>
      <c r="Z22" s="2">
        <f t="shared" si="48"/>
        <v>0</v>
      </c>
      <c r="AA22" s="2">
        <f t="shared" ref="AA22:AF22" si="52">SUM(AA18:AA21)</f>
        <v>0</v>
      </c>
      <c r="AB22" s="2">
        <f t="shared" si="52"/>
        <v>0</v>
      </c>
      <c r="AC22" s="2">
        <f t="shared" si="52"/>
        <v>0</v>
      </c>
      <c r="AD22" s="2">
        <f t="shared" si="52"/>
        <v>0</v>
      </c>
      <c r="AE22" s="2">
        <f t="shared" si="52"/>
        <v>0</v>
      </c>
      <c r="AF22" s="2">
        <f t="shared" si="52"/>
        <v>0</v>
      </c>
      <c r="AG22" s="2">
        <f t="shared" ref="AG22:AI22" si="53">SUM(AG18:AG21)</f>
        <v>0</v>
      </c>
      <c r="AH22" s="2">
        <f t="shared" si="53"/>
        <v>0</v>
      </c>
      <c r="AI22" s="2">
        <f t="shared" si="53"/>
        <v>0</v>
      </c>
      <c r="AJ22" s="2">
        <f t="shared" ref="AJ22:AT22" si="54">SUM(AJ18:AJ21)</f>
        <v>0</v>
      </c>
      <c r="AK22" s="2">
        <f t="shared" si="54"/>
        <v>0</v>
      </c>
      <c r="AL22" s="2">
        <f t="shared" si="54"/>
        <v>0</v>
      </c>
      <c r="AM22" s="2">
        <f t="shared" si="54"/>
        <v>0</v>
      </c>
      <c r="AN22" s="2">
        <f t="shared" ref="AN22:AO22" si="55">SUM(AN18:AN21)</f>
        <v>0</v>
      </c>
      <c r="AO22" s="2">
        <f t="shared" si="55"/>
        <v>0</v>
      </c>
      <c r="AP22" s="2">
        <f t="shared" si="54"/>
        <v>0</v>
      </c>
      <c r="AQ22" s="2">
        <f t="shared" si="54"/>
        <v>0</v>
      </c>
      <c r="AR22" s="2">
        <f t="shared" si="54"/>
        <v>0</v>
      </c>
      <c r="AS22" s="2">
        <f t="shared" si="54"/>
        <v>0</v>
      </c>
      <c r="AT22" s="2">
        <f t="shared" si="54"/>
        <v>0</v>
      </c>
      <c r="AU22" s="2">
        <f t="shared" ref="AU22:BA22" si="56">SUM(AU18:AU21)</f>
        <v>0</v>
      </c>
      <c r="AV22" s="2">
        <f t="shared" si="56"/>
        <v>0</v>
      </c>
      <c r="AW22" s="2">
        <f t="shared" si="56"/>
        <v>0</v>
      </c>
      <c r="AX22" s="2">
        <f t="shared" si="56"/>
        <v>0</v>
      </c>
      <c r="AY22" s="2">
        <f t="shared" si="56"/>
        <v>0</v>
      </c>
      <c r="AZ22" s="2">
        <f t="shared" si="56"/>
        <v>0</v>
      </c>
      <c r="BA22" s="2">
        <f t="shared" si="56"/>
        <v>0</v>
      </c>
      <c r="BB22" s="2">
        <f t="shared" si="48"/>
        <v>0</v>
      </c>
      <c r="BC22" s="2">
        <f t="shared" si="48"/>
        <v>0</v>
      </c>
      <c r="BD22" s="2">
        <f t="shared" ref="BD22" si="57">SUM(BD18:BD21)</f>
        <v>0</v>
      </c>
      <c r="BE22" s="2">
        <f t="shared" si="48"/>
        <v>0</v>
      </c>
      <c r="BF22" s="2">
        <f t="shared" si="48"/>
        <v>0</v>
      </c>
      <c r="BG22" s="2">
        <f t="shared" si="48"/>
        <v>0</v>
      </c>
      <c r="BH22" s="2">
        <f t="shared" ref="BH22:BM22" si="58">SUM(BH18:BH21)</f>
        <v>0</v>
      </c>
      <c r="BI22" s="2">
        <f t="shared" si="58"/>
        <v>0</v>
      </c>
      <c r="BJ22" s="2">
        <f t="shared" si="58"/>
        <v>0</v>
      </c>
      <c r="BK22" s="2">
        <f t="shared" si="58"/>
        <v>0</v>
      </c>
      <c r="BL22" s="2">
        <f t="shared" si="58"/>
        <v>0</v>
      </c>
      <c r="BM22" s="2">
        <f t="shared" si="58"/>
        <v>0</v>
      </c>
      <c r="BN22" s="2">
        <f t="shared" ref="BN22:CC22" si="59">SUM(BN18:BN21)</f>
        <v>0</v>
      </c>
      <c r="BO22" s="2">
        <f t="shared" si="59"/>
        <v>0</v>
      </c>
      <c r="BP22" s="2">
        <f t="shared" si="59"/>
        <v>0</v>
      </c>
      <c r="BQ22" s="2">
        <f>SUM(BQ18:BQ21)</f>
        <v>0</v>
      </c>
      <c r="BR22" s="2">
        <f t="shared" si="59"/>
        <v>0</v>
      </c>
      <c r="BS22" s="2">
        <f t="shared" si="59"/>
        <v>0</v>
      </c>
      <c r="BT22" s="2">
        <f t="shared" si="59"/>
        <v>0</v>
      </c>
      <c r="BU22" s="2">
        <f t="shared" ref="BU22" si="60">SUM(BU18:BU21)</f>
        <v>0</v>
      </c>
      <c r="BV22" s="2">
        <f t="shared" si="59"/>
        <v>0</v>
      </c>
      <c r="BW22" s="2">
        <f t="shared" si="59"/>
        <v>0</v>
      </c>
      <c r="BX22" s="2">
        <f t="shared" si="59"/>
        <v>0</v>
      </c>
      <c r="BY22" s="2">
        <f t="shared" si="59"/>
        <v>0</v>
      </c>
      <c r="BZ22" s="2">
        <f t="shared" si="59"/>
        <v>0</v>
      </c>
      <c r="CA22" s="2">
        <f t="shared" si="59"/>
        <v>0</v>
      </c>
      <c r="CB22" s="2">
        <f t="shared" si="59"/>
        <v>0</v>
      </c>
      <c r="CC22" s="2">
        <f t="shared" si="59"/>
        <v>0</v>
      </c>
      <c r="CD22" s="2">
        <f>SUM(CD18:CD21)</f>
        <v>0</v>
      </c>
      <c r="CE22" s="2">
        <f>SUM(CE18:CE21)</f>
        <v>0</v>
      </c>
      <c r="CF22" s="2">
        <f>SUM(CF18:CF21)</f>
        <v>0</v>
      </c>
      <c r="CG22" s="2">
        <f>SUM(CG18:CG21)</f>
        <v>0</v>
      </c>
      <c r="CH22" s="2">
        <f>SUM(CH18:CH21)</f>
        <v>0</v>
      </c>
      <c r="CI22" s="2">
        <f>SUM(C22:CH22)</f>
        <v>0</v>
      </c>
    </row>
    <row r="23" spans="1:87" x14ac:dyDescent="0.2">
      <c r="A23" s="1" t="s">
        <v>53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x14ac:dyDescent="0.2">
      <c r="A24" s="1" t="s">
        <v>39</v>
      </c>
      <c r="B24" s="1"/>
      <c r="C24" s="2">
        <f>[21]Mar!$B$19</f>
        <v>0</v>
      </c>
      <c r="D24" s="2">
        <f>[22]Mar!$B$19</f>
        <v>0</v>
      </c>
      <c r="E24" s="1">
        <f>[23]Mar!$B$19</f>
        <v>0</v>
      </c>
      <c r="F24" s="1">
        <f>[24]Mar!$B$19</f>
        <v>0</v>
      </c>
      <c r="G24" s="1">
        <f>[25]Mar!$B$19</f>
        <v>0</v>
      </c>
      <c r="H24" s="1">
        <f>[26]Mar!$B$19</f>
        <v>0</v>
      </c>
      <c r="I24" s="1">
        <f>[27]Mar!$B$19</f>
        <v>0</v>
      </c>
      <c r="J24" s="1">
        <f>[28]Mar!$B$19</f>
        <v>0</v>
      </c>
      <c r="K24" s="1">
        <f>[29]Mar!$B$19</f>
        <v>0</v>
      </c>
      <c r="L24" s="1">
        <f>[30]Mar!$B$19</f>
        <v>0</v>
      </c>
      <c r="M24" s="2">
        <f>[31]Mar!$B$19</f>
        <v>0</v>
      </c>
      <c r="N24" s="2">
        <f>[32]Mar!$B$19</f>
        <v>0</v>
      </c>
      <c r="O24" s="2">
        <f>[33]Mar!$B$19</f>
        <v>0</v>
      </c>
      <c r="P24" s="2">
        <f>[34]Mar!$B$19</f>
        <v>0</v>
      </c>
      <c r="Q24" s="2">
        <f>[35]Mar!$B$19</f>
        <v>0</v>
      </c>
      <c r="R24" s="2">
        <f>[36]Mar!$B$19</f>
        <v>0</v>
      </c>
      <c r="S24" s="1">
        <f>[37]Mar!$B$19</f>
        <v>0</v>
      </c>
      <c r="T24" s="2">
        <f>[38]Mar!$B$19</f>
        <v>0</v>
      </c>
      <c r="U24" s="2">
        <f>[39]Mar!$B$19</f>
        <v>0</v>
      </c>
      <c r="V24" s="2">
        <f>[40]Mar!$B$19</f>
        <v>0</v>
      </c>
      <c r="W24" s="2">
        <f>[41]Mar!$B$19</f>
        <v>0</v>
      </c>
      <c r="X24" s="2">
        <f>[42]Mar!$B$19</f>
        <v>0</v>
      </c>
      <c r="Y24" s="2">
        <f>[43]Mar!$B$19</f>
        <v>0</v>
      </c>
      <c r="Z24" s="2">
        <f>[44]Mar!$B$19</f>
        <v>0</v>
      </c>
      <c r="AA24" s="2">
        <f>[45]Mar!$B$19</f>
        <v>0</v>
      </c>
      <c r="AB24" s="2">
        <f>[46]Mar!$B$19</f>
        <v>0</v>
      </c>
      <c r="AC24" s="2">
        <f>[47]Mar!$B$19</f>
        <v>0</v>
      </c>
      <c r="AD24" s="2">
        <f>[48]Mar!$B$19</f>
        <v>0</v>
      </c>
      <c r="AE24" s="2">
        <f>[49]Mar!$B$19</f>
        <v>0</v>
      </c>
      <c r="AF24" s="2">
        <f>[50]Mar!$B$19</f>
        <v>0</v>
      </c>
      <c r="AG24" s="2">
        <f>[51]Mar!$B$19</f>
        <v>0</v>
      </c>
      <c r="AH24" s="2">
        <f>[52]Mar!$B$19</f>
        <v>0</v>
      </c>
      <c r="AI24" s="2">
        <f>[53]Mar!$B$19</f>
        <v>0</v>
      </c>
      <c r="AJ24" s="2">
        <f>[54]Mar!$B$19</f>
        <v>0</v>
      </c>
      <c r="AK24" s="2">
        <f>[55]Mar!$B$19</f>
        <v>0</v>
      </c>
      <c r="AL24" s="2">
        <f>[56]Mar!$B$19</f>
        <v>0</v>
      </c>
      <c r="AM24" s="2">
        <f>[57]Mar!$B$19</f>
        <v>0</v>
      </c>
      <c r="AN24" s="2">
        <f>[58]Mar!$B$19</f>
        <v>0</v>
      </c>
      <c r="AO24" s="2">
        <f>[59]Mar!$B$19</f>
        <v>0</v>
      </c>
      <c r="AP24" s="2">
        <f>[60]Mar!$B$19</f>
        <v>0</v>
      </c>
      <c r="AQ24" s="2">
        <f>[61]Mar!$B$19</f>
        <v>0</v>
      </c>
      <c r="AR24" s="2">
        <f>[62]Mar!$B$19</f>
        <v>0</v>
      </c>
      <c r="AS24" s="2">
        <f>[63]Mar!$B$19</f>
        <v>0</v>
      </c>
      <c r="AT24" s="2">
        <f>[64]Mar!$B$19</f>
        <v>0</v>
      </c>
      <c r="AU24" s="2">
        <f>[65]Mar!$B$19</f>
        <v>0</v>
      </c>
      <c r="AV24" s="2">
        <f>[66]Mar!$B$19</f>
        <v>0</v>
      </c>
      <c r="AW24" s="2">
        <f>[67]Mar!$B$19</f>
        <v>0</v>
      </c>
      <c r="AX24" s="2">
        <f>[68]Mar!$B$19</f>
        <v>0</v>
      </c>
      <c r="AY24" s="2">
        <f>[69]Mar!$B$19</f>
        <v>0</v>
      </c>
      <c r="AZ24" s="2">
        <f>[70]Mar!$B$19</f>
        <v>0</v>
      </c>
      <c r="BA24" s="2">
        <f>[71]Mar!$B$19</f>
        <v>0</v>
      </c>
      <c r="BB24" s="2">
        <f>[72]Mar!$B$19</f>
        <v>0</v>
      </c>
      <c r="BC24" s="2">
        <f>[73]Mar!$B$19</f>
        <v>0</v>
      </c>
      <c r="BD24" s="2">
        <f>[74]Mar!$B$19</f>
        <v>0</v>
      </c>
      <c r="BE24" s="2">
        <f>[75]Mar!$B$19</f>
        <v>0</v>
      </c>
      <c r="BF24" s="2">
        <f>[76]Mar!$B$19</f>
        <v>0</v>
      </c>
      <c r="BG24" s="2">
        <f>[77]Mar!$B$19</f>
        <v>0</v>
      </c>
      <c r="BH24" s="2">
        <f>[78]Mar!$B$19</f>
        <v>0</v>
      </c>
      <c r="BI24" s="2">
        <f>[79]Mar!$B$19</f>
        <v>0</v>
      </c>
      <c r="BJ24" s="2">
        <f>[80]Mar!$B$19</f>
        <v>0</v>
      </c>
      <c r="BK24" s="2">
        <f>[81]Mar!$B$19</f>
        <v>0</v>
      </c>
      <c r="BL24" s="2">
        <f>[82]Mar!$B$19</f>
        <v>0</v>
      </c>
      <c r="BM24" s="2">
        <f>[83]Mar!$B$19</f>
        <v>0</v>
      </c>
      <c r="BN24" s="2">
        <f>[84]Mar!$B$19</f>
        <v>0</v>
      </c>
      <c r="BO24" s="2">
        <f>[85]Mar!$B$19</f>
        <v>0</v>
      </c>
      <c r="BP24" s="2">
        <f>[86]Mar!$B$19</f>
        <v>0</v>
      </c>
      <c r="BQ24" s="2">
        <f>[87]Mar!$B$19</f>
        <v>0</v>
      </c>
      <c r="BR24" s="2">
        <f>[88]Mar!$B$19</f>
        <v>0</v>
      </c>
      <c r="BS24" s="2">
        <f>[89]Mar!$B$19</f>
        <v>0</v>
      </c>
      <c r="BT24" s="2">
        <f>[90]Mar!$B$19</f>
        <v>0</v>
      </c>
      <c r="BU24" s="2">
        <f>[91]Mar!$B$19</f>
        <v>0</v>
      </c>
      <c r="BV24" s="1">
        <f>[92]Mar!$B$19</f>
        <v>0</v>
      </c>
      <c r="BW24" s="2">
        <f>[93]Mar!$B$19</f>
        <v>0</v>
      </c>
      <c r="BX24" s="2">
        <f>[94]Mar!$B$19</f>
        <v>0</v>
      </c>
      <c r="BY24" s="2">
        <f>[95]Mar!$B$19</f>
        <v>0</v>
      </c>
      <c r="BZ24" s="2">
        <f>[96]Mar!$B$19</f>
        <v>0</v>
      </c>
      <c r="CA24" s="2">
        <f>[97]Mar!$B$19</f>
        <v>0</v>
      </c>
      <c r="CB24" s="2">
        <f>[98]Mar!$B$19</f>
        <v>0</v>
      </c>
      <c r="CC24" s="2">
        <f>[99]Mar!$B$19</f>
        <v>0</v>
      </c>
      <c r="CD24" s="2">
        <f>[100]Mar!$B$19</f>
        <v>0</v>
      </c>
      <c r="CE24" s="2">
        <f>[101]Mar!$B$19</f>
        <v>0</v>
      </c>
      <c r="CF24" s="2">
        <f>[102]Mar!$B$19</f>
        <v>0</v>
      </c>
      <c r="CG24" s="2">
        <f>[103]Mar!$B$19</f>
        <v>0</v>
      </c>
      <c r="CH24" s="2">
        <f>[104]Mar!$B$19</f>
        <v>0</v>
      </c>
      <c r="CI24" s="2">
        <f>SUM(C24:CH24)</f>
        <v>0</v>
      </c>
    </row>
    <row r="25" spans="1:87" x14ac:dyDescent="0.2">
      <c r="A25" s="1" t="s">
        <v>40</v>
      </c>
      <c r="B25" s="1"/>
      <c r="C25" s="2">
        <f>[21]Mar!$B$20</f>
        <v>0</v>
      </c>
      <c r="D25" s="2">
        <f>[22]Mar!$B$20</f>
        <v>0</v>
      </c>
      <c r="E25" s="1">
        <f>[23]Mar!$B$20</f>
        <v>0</v>
      </c>
      <c r="F25" s="1">
        <f>[24]Mar!$B$20</f>
        <v>0</v>
      </c>
      <c r="G25" s="1">
        <f>[25]Mar!$B$20</f>
        <v>0</v>
      </c>
      <c r="H25" s="1">
        <f>[26]Mar!$B$20</f>
        <v>0</v>
      </c>
      <c r="I25" s="1">
        <f>[27]Mar!$B$20</f>
        <v>0</v>
      </c>
      <c r="J25" s="1">
        <f>[28]Mar!$B$20</f>
        <v>0</v>
      </c>
      <c r="K25" s="1">
        <f>[29]Mar!$B$20</f>
        <v>0</v>
      </c>
      <c r="L25" s="1">
        <f>[30]Mar!$B$20</f>
        <v>0</v>
      </c>
      <c r="M25" s="2">
        <f>[31]Mar!$B$20</f>
        <v>0</v>
      </c>
      <c r="N25" s="2">
        <f>[32]Mar!$B$20</f>
        <v>0</v>
      </c>
      <c r="O25" s="2">
        <f>[33]Mar!$B$20</f>
        <v>0</v>
      </c>
      <c r="P25" s="2">
        <f>[34]Mar!$B$20</f>
        <v>0</v>
      </c>
      <c r="Q25" s="2">
        <f>[35]Mar!$B$20</f>
        <v>0</v>
      </c>
      <c r="R25" s="2">
        <f>[36]Mar!$B$20</f>
        <v>0</v>
      </c>
      <c r="S25" s="1">
        <f>[37]Mar!$B$20</f>
        <v>0</v>
      </c>
      <c r="T25" s="2">
        <f>[38]Mar!$B$20</f>
        <v>0</v>
      </c>
      <c r="U25" s="2">
        <f>[39]Mar!$B$20</f>
        <v>0</v>
      </c>
      <c r="V25" s="2">
        <f>[40]Mar!$B$20</f>
        <v>0</v>
      </c>
      <c r="W25" s="2">
        <f>[41]Mar!$B$20</f>
        <v>0</v>
      </c>
      <c r="X25" s="2">
        <f>[42]Mar!$B$20</f>
        <v>0</v>
      </c>
      <c r="Y25" s="2">
        <f>[43]Mar!$B$20</f>
        <v>0</v>
      </c>
      <c r="Z25" s="2">
        <f>[44]Mar!$B$20</f>
        <v>0</v>
      </c>
      <c r="AA25" s="2">
        <f>[45]Mar!$B$20</f>
        <v>0</v>
      </c>
      <c r="AB25" s="2">
        <f>[46]Mar!$B$20</f>
        <v>0</v>
      </c>
      <c r="AC25" s="2">
        <f>[47]Mar!$B$20</f>
        <v>0</v>
      </c>
      <c r="AD25" s="2">
        <f>[48]Mar!$B$20</f>
        <v>0</v>
      </c>
      <c r="AE25" s="2">
        <f>[49]Mar!$B$20</f>
        <v>0</v>
      </c>
      <c r="AF25" s="2">
        <f>[50]Mar!$B$20</f>
        <v>0</v>
      </c>
      <c r="AG25" s="2">
        <f>[51]Mar!$B$20</f>
        <v>0</v>
      </c>
      <c r="AH25" s="2">
        <f>[52]Mar!$B$20</f>
        <v>0</v>
      </c>
      <c r="AI25" s="2">
        <f>[53]Mar!$B$20</f>
        <v>0</v>
      </c>
      <c r="AJ25" s="2">
        <f>[54]Mar!$B$20</f>
        <v>0</v>
      </c>
      <c r="AK25" s="2">
        <f>[55]Mar!$B$20</f>
        <v>0</v>
      </c>
      <c r="AL25" s="2">
        <f>[56]Mar!$B$20</f>
        <v>0</v>
      </c>
      <c r="AM25" s="2">
        <f>[57]Mar!$B$20</f>
        <v>0</v>
      </c>
      <c r="AN25" s="2">
        <f>[58]Mar!$B$20</f>
        <v>0</v>
      </c>
      <c r="AO25" s="2">
        <f>[59]Mar!$B$20</f>
        <v>0</v>
      </c>
      <c r="AP25" s="2">
        <f>[60]Mar!$B$20</f>
        <v>0</v>
      </c>
      <c r="AQ25" s="2">
        <f>[61]Mar!$B$20</f>
        <v>0</v>
      </c>
      <c r="AR25" s="2">
        <f>[62]Mar!$B$20</f>
        <v>0</v>
      </c>
      <c r="AS25" s="2">
        <f>[63]Mar!$B$20</f>
        <v>0</v>
      </c>
      <c r="AT25" s="2">
        <f>[64]Mar!$B$20</f>
        <v>0</v>
      </c>
      <c r="AU25" s="2">
        <f>[65]Mar!$B$20</f>
        <v>0</v>
      </c>
      <c r="AV25" s="2">
        <f>[66]Mar!$B$20</f>
        <v>0</v>
      </c>
      <c r="AW25" s="2">
        <f>[67]Mar!$B$20</f>
        <v>0</v>
      </c>
      <c r="AX25" s="2">
        <f>[68]Mar!$B$20</f>
        <v>0</v>
      </c>
      <c r="AY25" s="2">
        <f>[69]Mar!$B$20</f>
        <v>0</v>
      </c>
      <c r="AZ25" s="2">
        <f>[70]Mar!$B$20</f>
        <v>0</v>
      </c>
      <c r="BA25" s="2">
        <f>[71]Mar!$B$20</f>
        <v>0</v>
      </c>
      <c r="BB25" s="2">
        <f>[72]Mar!$B$20</f>
        <v>0</v>
      </c>
      <c r="BC25" s="2">
        <f>[73]Mar!$B$20</f>
        <v>0</v>
      </c>
      <c r="BD25" s="2">
        <f>[74]Mar!$B$20</f>
        <v>0</v>
      </c>
      <c r="BE25" s="2">
        <f>[75]Mar!$B$20</f>
        <v>0</v>
      </c>
      <c r="BF25" s="2">
        <f>[76]Mar!$B$20</f>
        <v>0</v>
      </c>
      <c r="BG25" s="2">
        <f>[77]Mar!$B$20</f>
        <v>0</v>
      </c>
      <c r="BH25" s="2">
        <f>[78]Mar!$B$20</f>
        <v>0</v>
      </c>
      <c r="BI25" s="2">
        <f>[79]Mar!$B$20</f>
        <v>0</v>
      </c>
      <c r="BJ25" s="2">
        <f>[80]Mar!$B$20</f>
        <v>0</v>
      </c>
      <c r="BK25" s="2">
        <f>[81]Mar!$B$20</f>
        <v>0</v>
      </c>
      <c r="BL25" s="2">
        <f>[82]Mar!$B$20</f>
        <v>0</v>
      </c>
      <c r="BM25" s="2">
        <f>[83]Mar!$B$20</f>
        <v>0</v>
      </c>
      <c r="BN25" s="2">
        <f>[84]Mar!$B$20</f>
        <v>0</v>
      </c>
      <c r="BO25" s="2">
        <f>[85]Mar!$B$20</f>
        <v>0</v>
      </c>
      <c r="BP25" s="2">
        <f>[86]Mar!$B$20</f>
        <v>0</v>
      </c>
      <c r="BQ25" s="2">
        <f>[87]Mar!$B$20</f>
        <v>0</v>
      </c>
      <c r="BR25" s="2">
        <f>[88]Mar!$B$20</f>
        <v>0</v>
      </c>
      <c r="BS25" s="2">
        <f>[89]Mar!$B$20</f>
        <v>0</v>
      </c>
      <c r="BT25" s="2">
        <f>[90]Mar!$B$20</f>
        <v>0</v>
      </c>
      <c r="BU25" s="2">
        <f>[91]Mar!$B$20</f>
        <v>0</v>
      </c>
      <c r="BV25" s="1">
        <f>[92]Mar!$B$20</f>
        <v>0</v>
      </c>
      <c r="BW25" s="2">
        <f>[93]Mar!$B$20</f>
        <v>0</v>
      </c>
      <c r="BX25" s="2">
        <f>[94]Mar!$B$20</f>
        <v>0</v>
      </c>
      <c r="BY25" s="2">
        <f>[95]Mar!$B$20</f>
        <v>0</v>
      </c>
      <c r="BZ25" s="2">
        <f>[96]Mar!$B$20</f>
        <v>0</v>
      </c>
      <c r="CA25" s="2">
        <f>[97]Mar!$B$20</f>
        <v>0</v>
      </c>
      <c r="CB25" s="2">
        <f>[98]Mar!$B$20</f>
        <v>0</v>
      </c>
      <c r="CC25" s="2">
        <f>[99]Mar!$B$20</f>
        <v>0</v>
      </c>
      <c r="CD25" s="2">
        <f>[100]Mar!$B$20</f>
        <v>0</v>
      </c>
      <c r="CE25" s="2">
        <f>[101]Mar!$B$20</f>
        <v>0</v>
      </c>
      <c r="CF25" s="2">
        <f>[102]Mar!$B$20</f>
        <v>0</v>
      </c>
      <c r="CG25" s="2">
        <f>[103]Mar!$B$20</f>
        <v>0</v>
      </c>
      <c r="CH25" s="2">
        <f>[104]Mar!$B$20</f>
        <v>0</v>
      </c>
      <c r="CI25" s="2">
        <f>SUM(C25:CH25)</f>
        <v>0</v>
      </c>
    </row>
    <row r="26" spans="1:87" x14ac:dyDescent="0.2">
      <c r="A26" s="1" t="s">
        <v>41</v>
      </c>
      <c r="B26" s="1"/>
      <c r="C26" s="1">
        <f>SUM(C24:C25)</f>
        <v>0</v>
      </c>
      <c r="D26" s="1">
        <f>SUM(D24:D25)</f>
        <v>0</v>
      </c>
      <c r="E26" s="1">
        <f>SUM(E24:E25)</f>
        <v>0</v>
      </c>
      <c r="F26" s="1">
        <f t="shared" ref="F26:BE26" si="61">SUM(F24:F25)</f>
        <v>0</v>
      </c>
      <c r="G26" s="1">
        <f t="shared" ref="G26:N26" si="62">SUM(G24:G25)</f>
        <v>0</v>
      </c>
      <c r="H26" s="1">
        <f t="shared" si="62"/>
        <v>0</v>
      </c>
      <c r="I26" s="1">
        <f t="shared" si="62"/>
        <v>0</v>
      </c>
      <c r="J26" s="1">
        <f t="shared" si="62"/>
        <v>0</v>
      </c>
      <c r="K26" s="1">
        <f t="shared" si="62"/>
        <v>0</v>
      </c>
      <c r="L26" s="1">
        <f t="shared" si="62"/>
        <v>0</v>
      </c>
      <c r="M26" s="1">
        <f t="shared" si="62"/>
        <v>0</v>
      </c>
      <c r="N26" s="1">
        <f t="shared" si="62"/>
        <v>0</v>
      </c>
      <c r="O26" s="1">
        <f t="shared" ref="O26:Q26" si="63">SUM(O24:O25)</f>
        <v>0</v>
      </c>
      <c r="P26" s="1">
        <f t="shared" ref="P26" si="64">SUM(P24:P25)</f>
        <v>0</v>
      </c>
      <c r="Q26" s="1">
        <f t="shared" si="63"/>
        <v>0</v>
      </c>
      <c r="R26" s="1">
        <f t="shared" si="61"/>
        <v>0</v>
      </c>
      <c r="S26" s="1">
        <f>SUM(S24:S25)</f>
        <v>0</v>
      </c>
      <c r="T26" s="1">
        <f t="shared" ref="T26:X26" si="65">SUM(T24:T25)</f>
        <v>0</v>
      </c>
      <c r="U26" s="1">
        <f t="shared" si="65"/>
        <v>0</v>
      </c>
      <c r="V26" s="1">
        <f t="shared" si="65"/>
        <v>0</v>
      </c>
      <c r="W26" s="1">
        <f t="shared" si="65"/>
        <v>0</v>
      </c>
      <c r="X26" s="1">
        <f t="shared" si="65"/>
        <v>0</v>
      </c>
      <c r="Y26" s="1">
        <f t="shared" si="61"/>
        <v>0</v>
      </c>
      <c r="Z26" s="1">
        <f t="shared" ref="Z26" si="66">SUM(Z24:Z25)</f>
        <v>0</v>
      </c>
      <c r="AA26" s="1">
        <f t="shared" ref="AA26:AF26" si="67">SUM(AA24:AA25)</f>
        <v>0</v>
      </c>
      <c r="AB26" s="1">
        <f t="shared" si="67"/>
        <v>0</v>
      </c>
      <c r="AC26" s="1">
        <f t="shared" si="67"/>
        <v>0</v>
      </c>
      <c r="AD26" s="1">
        <f t="shared" si="67"/>
        <v>0</v>
      </c>
      <c r="AE26" s="1">
        <f t="shared" si="67"/>
        <v>0</v>
      </c>
      <c r="AF26" s="1">
        <f t="shared" si="67"/>
        <v>0</v>
      </c>
      <c r="AG26" s="1">
        <f t="shared" ref="AG26:AI26" si="68">SUM(AG24:AG25)</f>
        <v>0</v>
      </c>
      <c r="AH26" s="1">
        <f t="shared" si="68"/>
        <v>0</v>
      </c>
      <c r="AI26" s="1">
        <f t="shared" si="68"/>
        <v>0</v>
      </c>
      <c r="AJ26" s="1">
        <f t="shared" ref="AJ26:AT26" si="69">SUM(AJ24:AJ25)</f>
        <v>0</v>
      </c>
      <c r="AK26" s="1">
        <f t="shared" si="69"/>
        <v>0</v>
      </c>
      <c r="AL26" s="1">
        <f t="shared" si="69"/>
        <v>0</v>
      </c>
      <c r="AM26" s="1">
        <f t="shared" si="69"/>
        <v>0</v>
      </c>
      <c r="AN26" s="1">
        <f t="shared" ref="AN26:AO26" si="70">SUM(AN24:AN25)</f>
        <v>0</v>
      </c>
      <c r="AO26" s="1">
        <f t="shared" si="70"/>
        <v>0</v>
      </c>
      <c r="AP26" s="1">
        <f t="shared" si="69"/>
        <v>0</v>
      </c>
      <c r="AQ26" s="1">
        <f t="shared" si="69"/>
        <v>0</v>
      </c>
      <c r="AR26" s="1">
        <f t="shared" si="69"/>
        <v>0</v>
      </c>
      <c r="AS26" s="1">
        <f t="shared" si="69"/>
        <v>0</v>
      </c>
      <c r="AT26" s="1">
        <f t="shared" si="69"/>
        <v>0</v>
      </c>
      <c r="AU26" s="1">
        <f t="shared" ref="AU26:BA26" si="71">SUM(AU24:AU25)</f>
        <v>0</v>
      </c>
      <c r="AV26" s="1">
        <f t="shared" si="71"/>
        <v>0</v>
      </c>
      <c r="AW26" s="1">
        <f t="shared" si="71"/>
        <v>0</v>
      </c>
      <c r="AX26" s="1">
        <f t="shared" si="71"/>
        <v>0</v>
      </c>
      <c r="AY26" s="1">
        <f t="shared" si="71"/>
        <v>0</v>
      </c>
      <c r="AZ26" s="1">
        <f t="shared" si="71"/>
        <v>0</v>
      </c>
      <c r="BA26" s="1">
        <f t="shared" si="71"/>
        <v>0</v>
      </c>
      <c r="BB26" s="1">
        <f t="shared" ref="BB26:BD26" si="72">SUM(BB24:BB25)</f>
        <v>0</v>
      </c>
      <c r="BC26" s="1">
        <f t="shared" ref="BC26" si="73">SUM(BC24:BC25)</f>
        <v>0</v>
      </c>
      <c r="BD26" s="1">
        <f t="shared" si="72"/>
        <v>0</v>
      </c>
      <c r="BE26" s="1">
        <f t="shared" si="61"/>
        <v>0</v>
      </c>
      <c r="BF26" s="1">
        <f t="shared" ref="BF26:BG26" si="74">SUM(BF24:BF25)</f>
        <v>0</v>
      </c>
      <c r="BG26" s="1">
        <f t="shared" si="74"/>
        <v>0</v>
      </c>
      <c r="BH26" s="1">
        <f t="shared" ref="BH26:BM26" si="75">SUM(BH24:BH25)</f>
        <v>0</v>
      </c>
      <c r="BI26" s="1">
        <f t="shared" si="75"/>
        <v>0</v>
      </c>
      <c r="BJ26" s="1">
        <f t="shared" si="75"/>
        <v>0</v>
      </c>
      <c r="BK26" s="1">
        <f t="shared" si="75"/>
        <v>0</v>
      </c>
      <c r="BL26" s="1">
        <f t="shared" si="75"/>
        <v>0</v>
      </c>
      <c r="BM26" s="1">
        <f t="shared" si="75"/>
        <v>0</v>
      </c>
      <c r="BN26" s="1">
        <f t="shared" ref="BN26:CC26" si="76">SUM(BN24:BN25)</f>
        <v>0</v>
      </c>
      <c r="BO26" s="1">
        <f t="shared" si="76"/>
        <v>0</v>
      </c>
      <c r="BP26" s="1">
        <f t="shared" si="76"/>
        <v>0</v>
      </c>
      <c r="BQ26" s="1">
        <f>SUM(BQ24:BQ25)</f>
        <v>0</v>
      </c>
      <c r="BR26" s="1">
        <f t="shared" si="76"/>
        <v>0</v>
      </c>
      <c r="BS26" s="1">
        <f t="shared" si="76"/>
        <v>0</v>
      </c>
      <c r="BT26" s="1">
        <f t="shared" si="76"/>
        <v>0</v>
      </c>
      <c r="BU26" s="1">
        <f t="shared" ref="BU26" si="77">SUM(BU24:BU25)</f>
        <v>0</v>
      </c>
      <c r="BV26" s="1">
        <f t="shared" si="76"/>
        <v>0</v>
      </c>
      <c r="BW26" s="1">
        <f t="shared" si="76"/>
        <v>0</v>
      </c>
      <c r="BX26" s="1">
        <f t="shared" si="76"/>
        <v>0</v>
      </c>
      <c r="BY26" s="1">
        <f t="shared" si="76"/>
        <v>0</v>
      </c>
      <c r="BZ26" s="1">
        <f t="shared" si="76"/>
        <v>0</v>
      </c>
      <c r="CA26" s="1">
        <f t="shared" si="76"/>
        <v>0</v>
      </c>
      <c r="CB26" s="1">
        <f t="shared" si="76"/>
        <v>0</v>
      </c>
      <c r="CC26" s="1">
        <f t="shared" si="76"/>
        <v>0</v>
      </c>
      <c r="CD26" s="1">
        <f>SUM(CD24:CD25)</f>
        <v>0</v>
      </c>
      <c r="CE26" s="1">
        <f>SUM(CE24:CE25)</f>
        <v>0</v>
      </c>
      <c r="CF26" s="1">
        <f>SUM(CF24:CF25)</f>
        <v>0</v>
      </c>
      <c r="CG26" s="1">
        <f>SUM(CG24:CG25)</f>
        <v>0</v>
      </c>
      <c r="CH26" s="1">
        <f>SUM(CH24:CH25)</f>
        <v>0</v>
      </c>
      <c r="CI26" s="2">
        <f>SUM(C26:CH26)</f>
        <v>0</v>
      </c>
    </row>
    <row r="27" spans="1:87" x14ac:dyDescent="0.2">
      <c r="A27" s="6" t="s">
        <v>42</v>
      </c>
      <c r="B27" s="6"/>
      <c r="C27" s="1">
        <f>SUM(C22,C26)</f>
        <v>0</v>
      </c>
      <c r="D27" s="1">
        <f>SUM(D22,D26)</f>
        <v>0</v>
      </c>
      <c r="E27" s="1">
        <f>SUM(E22,E26)</f>
        <v>0</v>
      </c>
      <c r="F27" s="1">
        <f t="shared" ref="F27:BE27" si="78">SUM(F22,F26)</f>
        <v>0</v>
      </c>
      <c r="G27" s="1">
        <f t="shared" ref="G27:N27" si="79">SUM(G22,G26)</f>
        <v>0</v>
      </c>
      <c r="H27" s="1">
        <f t="shared" si="79"/>
        <v>0</v>
      </c>
      <c r="I27" s="1">
        <f t="shared" si="79"/>
        <v>0</v>
      </c>
      <c r="J27" s="1">
        <f t="shared" si="79"/>
        <v>0</v>
      </c>
      <c r="K27" s="1">
        <f t="shared" si="79"/>
        <v>0</v>
      </c>
      <c r="L27" s="1">
        <f t="shared" si="79"/>
        <v>0</v>
      </c>
      <c r="M27" s="1">
        <f t="shared" si="79"/>
        <v>0</v>
      </c>
      <c r="N27" s="1">
        <f t="shared" si="79"/>
        <v>0</v>
      </c>
      <c r="O27" s="1">
        <f t="shared" ref="O27:Q27" si="80">SUM(O22,O26)</f>
        <v>0</v>
      </c>
      <c r="P27" s="1">
        <f t="shared" ref="P27" si="81">SUM(P22,P26)</f>
        <v>0</v>
      </c>
      <c r="Q27" s="1">
        <f t="shared" si="80"/>
        <v>0</v>
      </c>
      <c r="R27" s="1">
        <f t="shared" si="78"/>
        <v>0</v>
      </c>
      <c r="S27" s="1">
        <f t="shared" ref="S27:X27" si="82">SUM(S22,S26)</f>
        <v>0</v>
      </c>
      <c r="T27" s="1">
        <f t="shared" si="82"/>
        <v>0</v>
      </c>
      <c r="U27" s="1">
        <f t="shared" si="82"/>
        <v>0</v>
      </c>
      <c r="V27" s="1">
        <f t="shared" si="82"/>
        <v>0</v>
      </c>
      <c r="W27" s="1">
        <f t="shared" si="82"/>
        <v>0</v>
      </c>
      <c r="X27" s="1">
        <f t="shared" si="82"/>
        <v>0</v>
      </c>
      <c r="Y27" s="1">
        <f t="shared" si="78"/>
        <v>0</v>
      </c>
      <c r="Z27" s="1">
        <f t="shared" ref="Z27" si="83">SUM(Z22,Z26)</f>
        <v>0</v>
      </c>
      <c r="AA27" s="1">
        <f>SUM(AA22,AA26)</f>
        <v>0</v>
      </c>
      <c r="AB27" s="1">
        <f>SUM(AB26,AB22)</f>
        <v>0</v>
      </c>
      <c r="AC27" s="1">
        <f>SUM(AC26,AC22)</f>
        <v>0</v>
      </c>
      <c r="AD27" s="1">
        <f>SUM(AD22,AD26)</f>
        <v>0</v>
      </c>
      <c r="AE27" s="1">
        <f>SUM(AE22,AE26)</f>
        <v>0</v>
      </c>
      <c r="AF27" s="1">
        <f>SUM(AF22,AF26)</f>
        <v>0</v>
      </c>
      <c r="AG27" s="1">
        <f t="shared" ref="AG27:AI27" si="84">SUM(AG22,AG26)</f>
        <v>0</v>
      </c>
      <c r="AH27" s="1">
        <f t="shared" si="84"/>
        <v>0</v>
      </c>
      <c r="AI27" s="1">
        <f t="shared" si="84"/>
        <v>0</v>
      </c>
      <c r="AJ27" s="1">
        <f>SUM(AJ22,AJ26)</f>
        <v>0</v>
      </c>
      <c r="AK27" s="1">
        <f>SUM(AK22,AK26)</f>
        <v>0</v>
      </c>
      <c r="AL27" s="1">
        <f>SUM(AL22,AL26)</f>
        <v>0</v>
      </c>
      <c r="AM27" s="1">
        <f>SUM(AM26,AM22)</f>
        <v>0</v>
      </c>
      <c r="AN27" s="1">
        <f>SUM(AN26,AN22)</f>
        <v>0</v>
      </c>
      <c r="AO27" s="1">
        <f>SUM(AO26,AO22)</f>
        <v>0</v>
      </c>
      <c r="AP27" s="1">
        <f>SUM(AP26,AP22)</f>
        <v>0</v>
      </c>
      <c r="AQ27" s="1">
        <f t="shared" ref="AQ27:AZ27" si="85">SUM(AQ22,AQ26)</f>
        <v>0</v>
      </c>
      <c r="AR27" s="1">
        <f t="shared" si="85"/>
        <v>0</v>
      </c>
      <c r="AS27" s="1">
        <f t="shared" si="85"/>
        <v>0</v>
      </c>
      <c r="AT27" s="1">
        <f t="shared" si="85"/>
        <v>0</v>
      </c>
      <c r="AU27" s="1">
        <f t="shared" si="85"/>
        <v>0</v>
      </c>
      <c r="AV27" s="1">
        <f t="shared" si="85"/>
        <v>0</v>
      </c>
      <c r="AW27" s="1">
        <f t="shared" si="85"/>
        <v>0</v>
      </c>
      <c r="AX27" s="1">
        <f t="shared" ref="AX27" si="86">SUM(AX22,AX26)</f>
        <v>0</v>
      </c>
      <c r="AY27" s="1">
        <f t="shared" si="85"/>
        <v>0</v>
      </c>
      <c r="AZ27" s="1">
        <f t="shared" si="85"/>
        <v>0</v>
      </c>
      <c r="BA27" s="1">
        <f t="shared" ref="BA27" si="87">SUM(BA22,BA26)</f>
        <v>0</v>
      </c>
      <c r="BB27" s="1">
        <f t="shared" ref="BB27:BD27" si="88">SUM(BB22,BB26)</f>
        <v>0</v>
      </c>
      <c r="BC27" s="1">
        <f t="shared" ref="BC27" si="89">SUM(BC22,BC26)</f>
        <v>0</v>
      </c>
      <c r="BD27" s="1">
        <f t="shared" si="88"/>
        <v>0</v>
      </c>
      <c r="BE27" s="1">
        <f t="shared" si="78"/>
        <v>0</v>
      </c>
      <c r="BF27" s="1">
        <f t="shared" ref="BF27:BG27" si="90">SUM(BF22,BF26)</f>
        <v>0</v>
      </c>
      <c r="BG27" s="1">
        <f t="shared" si="90"/>
        <v>0</v>
      </c>
      <c r="BH27" s="1">
        <f t="shared" ref="BH27:BM27" si="91">SUM(BH22,BH26)</f>
        <v>0</v>
      </c>
      <c r="BI27" s="1">
        <f t="shared" si="91"/>
        <v>0</v>
      </c>
      <c r="BJ27" s="1">
        <f t="shared" si="91"/>
        <v>0</v>
      </c>
      <c r="BK27" s="1">
        <f t="shared" si="91"/>
        <v>0</v>
      </c>
      <c r="BL27" s="1">
        <f t="shared" si="91"/>
        <v>0</v>
      </c>
      <c r="BM27" s="1">
        <f t="shared" si="91"/>
        <v>0</v>
      </c>
      <c r="BN27" s="1">
        <f t="shared" ref="BN27:CC27" si="92">SUM(BN22,BN26)</f>
        <v>0</v>
      </c>
      <c r="BO27" s="1">
        <f t="shared" si="92"/>
        <v>0</v>
      </c>
      <c r="BP27" s="1">
        <f t="shared" si="92"/>
        <v>0</v>
      </c>
      <c r="BQ27" s="1">
        <f>SUM(BQ22,BQ26)</f>
        <v>0</v>
      </c>
      <c r="BR27" s="1">
        <f t="shared" si="92"/>
        <v>0</v>
      </c>
      <c r="BS27" s="1">
        <f t="shared" si="92"/>
        <v>0</v>
      </c>
      <c r="BT27" s="1">
        <f t="shared" si="92"/>
        <v>0</v>
      </c>
      <c r="BU27" s="1">
        <f t="shared" ref="BU27" si="93">SUM(BU22,BU26)</f>
        <v>0</v>
      </c>
      <c r="BV27" s="1">
        <f t="shared" si="92"/>
        <v>0</v>
      </c>
      <c r="BW27" s="1">
        <f t="shared" si="92"/>
        <v>0</v>
      </c>
      <c r="BX27" s="1">
        <f t="shared" si="92"/>
        <v>0</v>
      </c>
      <c r="BY27" s="1">
        <f t="shared" si="92"/>
        <v>0</v>
      </c>
      <c r="BZ27" s="1">
        <f t="shared" si="92"/>
        <v>0</v>
      </c>
      <c r="CA27" s="1">
        <f t="shared" si="92"/>
        <v>0</v>
      </c>
      <c r="CB27" s="1">
        <f t="shared" si="92"/>
        <v>0</v>
      </c>
      <c r="CC27" s="1">
        <f t="shared" si="92"/>
        <v>0</v>
      </c>
      <c r="CD27" s="1">
        <f>SUM(CD22,CD26)</f>
        <v>0</v>
      </c>
      <c r="CE27" s="1">
        <f>SUM(CE22,CE26)</f>
        <v>0</v>
      </c>
      <c r="CF27" s="1">
        <f>SUM(CF22,CF26)</f>
        <v>0</v>
      </c>
      <c r="CG27" s="1">
        <f>SUM(CG22,CG26)</f>
        <v>0</v>
      </c>
      <c r="CH27" s="1">
        <f>SUM(CH22,CH26)</f>
        <v>0</v>
      </c>
      <c r="CI27" s="2">
        <f>SUM(C27:CH27)</f>
        <v>0</v>
      </c>
    </row>
    <row r="28" spans="1:87" x14ac:dyDescent="0.2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</row>
    <row r="29" spans="1:87" x14ac:dyDescent="0.2">
      <c r="A29" s="1" t="s">
        <v>66</v>
      </c>
      <c r="B29" s="1"/>
      <c r="C29" s="3" t="e">
        <f t="shared" ref="C29:BK29" si="94">C11/C24</f>
        <v>#DIV/0!</v>
      </c>
      <c r="D29" s="3" t="e">
        <f t="shared" ref="D29" si="95">D11/D24</f>
        <v>#DIV/0!</v>
      </c>
      <c r="E29" s="3" t="e">
        <f t="shared" si="94"/>
        <v>#DIV/0!</v>
      </c>
      <c r="F29" s="3" t="e">
        <f t="shared" si="94"/>
        <v>#DIV/0!</v>
      </c>
      <c r="G29" s="3" t="e">
        <f t="shared" si="94"/>
        <v>#DIV/0!</v>
      </c>
      <c r="H29" s="3" t="e">
        <f t="shared" si="94"/>
        <v>#DIV/0!</v>
      </c>
      <c r="I29" s="3" t="e">
        <f t="shared" si="94"/>
        <v>#DIV/0!</v>
      </c>
      <c r="J29" s="3" t="e">
        <f t="shared" si="94"/>
        <v>#DIV/0!</v>
      </c>
      <c r="K29" s="3" t="e">
        <f t="shared" si="94"/>
        <v>#DIV/0!</v>
      </c>
      <c r="L29" s="3" t="e">
        <f t="shared" si="94"/>
        <v>#DIV/0!</v>
      </c>
      <c r="M29" s="3" t="e">
        <f t="shared" si="94"/>
        <v>#DIV/0!</v>
      </c>
      <c r="N29" s="3" t="e">
        <f t="shared" si="94"/>
        <v>#DIV/0!</v>
      </c>
      <c r="O29" s="3" t="e">
        <f t="shared" si="94"/>
        <v>#DIV/0!</v>
      </c>
      <c r="P29" s="3" t="e">
        <f t="shared" ref="P29" si="96">P11/P24</f>
        <v>#DIV/0!</v>
      </c>
      <c r="Q29" s="3" t="e">
        <f t="shared" si="94"/>
        <v>#DIV/0!</v>
      </c>
      <c r="R29" s="3" t="e">
        <f t="shared" si="94"/>
        <v>#DIV/0!</v>
      </c>
      <c r="S29" s="3" t="e">
        <f>S11/S24</f>
        <v>#DIV/0!</v>
      </c>
      <c r="T29" s="3" t="e">
        <f t="shared" si="94"/>
        <v>#DIV/0!</v>
      </c>
      <c r="U29" s="3" t="e">
        <f t="shared" si="94"/>
        <v>#DIV/0!</v>
      </c>
      <c r="V29" s="3" t="e">
        <f t="shared" si="94"/>
        <v>#DIV/0!</v>
      </c>
      <c r="W29" s="3" t="e">
        <f t="shared" si="94"/>
        <v>#DIV/0!</v>
      </c>
      <c r="X29" s="3" t="e">
        <f t="shared" si="94"/>
        <v>#DIV/0!</v>
      </c>
      <c r="Y29" s="3" t="e">
        <f t="shared" si="94"/>
        <v>#DIV/0!</v>
      </c>
      <c r="Z29" s="3" t="e">
        <f t="shared" ref="Z29" si="97">Z11/Z24</f>
        <v>#DIV/0!</v>
      </c>
      <c r="AA29" s="3" t="e">
        <f t="shared" si="94"/>
        <v>#DIV/0!</v>
      </c>
      <c r="AB29" s="3" t="e">
        <f t="shared" si="94"/>
        <v>#DIV/0!</v>
      </c>
      <c r="AC29" s="3" t="e">
        <f t="shared" si="94"/>
        <v>#DIV/0!</v>
      </c>
      <c r="AD29" s="3" t="e">
        <f t="shared" si="94"/>
        <v>#DIV/0!</v>
      </c>
      <c r="AE29" s="3" t="e">
        <f t="shared" si="94"/>
        <v>#DIV/0!</v>
      </c>
      <c r="AF29" s="3" t="e">
        <f t="shared" si="94"/>
        <v>#DIV/0!</v>
      </c>
      <c r="AG29" s="3" t="e">
        <f t="shared" si="94"/>
        <v>#DIV/0!</v>
      </c>
      <c r="AH29" s="3" t="e">
        <f t="shared" si="94"/>
        <v>#DIV/0!</v>
      </c>
      <c r="AI29" s="3" t="e">
        <f t="shared" si="94"/>
        <v>#DIV/0!</v>
      </c>
      <c r="AJ29" s="3" t="e">
        <f t="shared" si="94"/>
        <v>#DIV/0!</v>
      </c>
      <c r="AK29" s="3" t="e">
        <f t="shared" si="94"/>
        <v>#DIV/0!</v>
      </c>
      <c r="AL29" s="3" t="e">
        <f t="shared" si="94"/>
        <v>#DIV/0!</v>
      </c>
      <c r="AM29" s="3" t="e">
        <f t="shared" si="94"/>
        <v>#DIV/0!</v>
      </c>
      <c r="AN29" s="3" t="e">
        <f t="shared" ref="AN29:AO29" si="98">AN11/AN24</f>
        <v>#DIV/0!</v>
      </c>
      <c r="AO29" s="3" t="e">
        <f t="shared" si="98"/>
        <v>#DIV/0!</v>
      </c>
      <c r="AP29" s="3" t="e">
        <f t="shared" si="94"/>
        <v>#DIV/0!</v>
      </c>
      <c r="AQ29" s="3" t="e">
        <f t="shared" si="94"/>
        <v>#DIV/0!</v>
      </c>
      <c r="AR29" s="3" t="e">
        <f t="shared" si="94"/>
        <v>#DIV/0!</v>
      </c>
      <c r="AS29" s="3" t="e">
        <f t="shared" si="94"/>
        <v>#DIV/0!</v>
      </c>
      <c r="AT29" s="3" t="e">
        <f t="shared" si="94"/>
        <v>#DIV/0!</v>
      </c>
      <c r="AU29" s="3" t="e">
        <f t="shared" si="94"/>
        <v>#DIV/0!</v>
      </c>
      <c r="AV29" s="3" t="e">
        <f t="shared" si="94"/>
        <v>#DIV/0!</v>
      </c>
      <c r="AW29" s="3" t="e">
        <f t="shared" si="94"/>
        <v>#DIV/0!</v>
      </c>
      <c r="AX29" s="3" t="e">
        <f t="shared" ref="AX29" si="99">AX11/AX24</f>
        <v>#DIV/0!</v>
      </c>
      <c r="AY29" s="3" t="e">
        <f t="shared" si="94"/>
        <v>#DIV/0!</v>
      </c>
      <c r="AZ29" s="3" t="e">
        <f t="shared" si="94"/>
        <v>#DIV/0!</v>
      </c>
      <c r="BA29" s="3" t="e">
        <f t="shared" ref="BA29" si="100">BA11/BA24</f>
        <v>#DIV/0!</v>
      </c>
      <c r="BB29" s="3" t="e">
        <f t="shared" si="94"/>
        <v>#DIV/0!</v>
      </c>
      <c r="BC29" s="3" t="e">
        <f t="shared" ref="BC29" si="101">BC11/BC24</f>
        <v>#DIV/0!</v>
      </c>
      <c r="BD29" s="3" t="e">
        <f t="shared" ref="BD29" si="102">BD11/BD24</f>
        <v>#DIV/0!</v>
      </c>
      <c r="BE29" s="3" t="e">
        <f t="shared" si="94"/>
        <v>#DIV/0!</v>
      </c>
      <c r="BF29" s="3" t="e">
        <f t="shared" si="94"/>
        <v>#DIV/0!</v>
      </c>
      <c r="BG29" s="3" t="e">
        <f t="shared" si="94"/>
        <v>#DIV/0!</v>
      </c>
      <c r="BH29" s="3" t="e">
        <f t="shared" si="94"/>
        <v>#DIV/0!</v>
      </c>
      <c r="BI29" s="3" t="e">
        <f t="shared" si="94"/>
        <v>#DIV/0!</v>
      </c>
      <c r="BJ29" s="3" t="e">
        <f t="shared" ref="BJ29" si="103">BJ11/BJ24</f>
        <v>#DIV/0!</v>
      </c>
      <c r="BK29" s="3" t="e">
        <f t="shared" si="94"/>
        <v>#DIV/0!</v>
      </c>
      <c r="BL29" s="3" t="e">
        <f>BL11/BL24</f>
        <v>#DIV/0!</v>
      </c>
      <c r="BM29" s="3" t="e">
        <f t="shared" ref="BM29:CH29" si="104">BM11/BM24</f>
        <v>#DIV/0!</v>
      </c>
      <c r="BN29" s="3" t="e">
        <f t="shared" si="104"/>
        <v>#DIV/0!</v>
      </c>
      <c r="BO29" s="3" t="e">
        <f t="shared" si="104"/>
        <v>#DIV/0!</v>
      </c>
      <c r="BP29" s="3" t="e">
        <f t="shared" si="104"/>
        <v>#DIV/0!</v>
      </c>
      <c r="BQ29" s="3" t="e">
        <f>BQ11/BQ24</f>
        <v>#DIV/0!</v>
      </c>
      <c r="BR29" s="3" t="e">
        <f t="shared" si="104"/>
        <v>#DIV/0!</v>
      </c>
      <c r="BS29" s="3" t="e">
        <f t="shared" si="104"/>
        <v>#DIV/0!</v>
      </c>
      <c r="BT29" s="3" t="e">
        <f t="shared" si="104"/>
        <v>#DIV/0!</v>
      </c>
      <c r="BU29" s="3" t="e">
        <f t="shared" ref="BU29" si="105">BU11/BU24</f>
        <v>#DIV/0!</v>
      </c>
      <c r="BV29" s="3" t="e">
        <f t="shared" si="104"/>
        <v>#DIV/0!</v>
      </c>
      <c r="BW29" s="3" t="e">
        <f t="shared" si="104"/>
        <v>#DIV/0!</v>
      </c>
      <c r="BX29" s="3" t="e">
        <f t="shared" si="104"/>
        <v>#DIV/0!</v>
      </c>
      <c r="BY29" s="3" t="e">
        <f t="shared" si="104"/>
        <v>#DIV/0!</v>
      </c>
      <c r="BZ29" s="3" t="e">
        <f t="shared" si="104"/>
        <v>#DIV/0!</v>
      </c>
      <c r="CA29" s="3" t="e">
        <f t="shared" si="104"/>
        <v>#DIV/0!</v>
      </c>
      <c r="CB29" s="3" t="e">
        <f t="shared" si="104"/>
        <v>#DIV/0!</v>
      </c>
      <c r="CC29" s="3" t="e">
        <f t="shared" si="104"/>
        <v>#DIV/0!</v>
      </c>
      <c r="CD29" s="3" t="e">
        <f t="shared" si="104"/>
        <v>#DIV/0!</v>
      </c>
      <c r="CE29" s="3" t="e">
        <f t="shared" ref="CE29" si="106">CE11/CE24</f>
        <v>#DIV/0!</v>
      </c>
      <c r="CF29" s="3" t="e">
        <f t="shared" si="104"/>
        <v>#DIV/0!</v>
      </c>
      <c r="CG29" s="3" t="e">
        <f t="shared" si="104"/>
        <v>#DIV/0!</v>
      </c>
      <c r="CH29" s="3" t="e">
        <f t="shared" si="104"/>
        <v>#DIV/0!</v>
      </c>
      <c r="CI29" s="2"/>
    </row>
    <row r="30" spans="1:87" x14ac:dyDescent="0.2">
      <c r="A30" s="1" t="s">
        <v>43</v>
      </c>
      <c r="B30" s="1"/>
      <c r="C30" s="3" t="e">
        <f t="shared" ref="C30:BK30" si="107">C6/C19</f>
        <v>#DIV/0!</v>
      </c>
      <c r="D30" s="3" t="e">
        <f t="shared" ref="D30" si="108">D6/D19</f>
        <v>#DIV/0!</v>
      </c>
      <c r="E30" s="3" t="e">
        <f t="shared" si="107"/>
        <v>#DIV/0!</v>
      </c>
      <c r="F30" s="3" t="e">
        <f t="shared" si="107"/>
        <v>#DIV/0!</v>
      </c>
      <c r="G30" s="3" t="e">
        <f t="shared" si="107"/>
        <v>#DIV/0!</v>
      </c>
      <c r="H30" s="3" t="e">
        <f t="shared" si="107"/>
        <v>#DIV/0!</v>
      </c>
      <c r="I30" s="3" t="e">
        <f t="shared" si="107"/>
        <v>#DIV/0!</v>
      </c>
      <c r="J30" s="3" t="e">
        <f t="shared" si="107"/>
        <v>#DIV/0!</v>
      </c>
      <c r="K30" s="3" t="e">
        <f t="shared" si="107"/>
        <v>#DIV/0!</v>
      </c>
      <c r="L30" s="3" t="e">
        <f t="shared" si="107"/>
        <v>#DIV/0!</v>
      </c>
      <c r="M30" s="3" t="e">
        <f t="shared" si="107"/>
        <v>#DIV/0!</v>
      </c>
      <c r="N30" s="3" t="e">
        <f t="shared" si="107"/>
        <v>#DIV/0!</v>
      </c>
      <c r="O30" s="3" t="e">
        <f t="shared" si="107"/>
        <v>#DIV/0!</v>
      </c>
      <c r="P30" s="3" t="e">
        <f t="shared" ref="P30" si="109">P6/P19</f>
        <v>#DIV/0!</v>
      </c>
      <c r="Q30" s="3" t="e">
        <f t="shared" si="107"/>
        <v>#DIV/0!</v>
      </c>
      <c r="R30" s="3" t="e">
        <f t="shared" si="107"/>
        <v>#DIV/0!</v>
      </c>
      <c r="S30" s="3" t="e">
        <f>S6/S19</f>
        <v>#DIV/0!</v>
      </c>
      <c r="T30" s="3" t="e">
        <f t="shared" si="107"/>
        <v>#DIV/0!</v>
      </c>
      <c r="U30" s="3" t="e">
        <f t="shared" si="107"/>
        <v>#DIV/0!</v>
      </c>
      <c r="V30" s="3" t="e">
        <f t="shared" si="107"/>
        <v>#DIV/0!</v>
      </c>
      <c r="W30" s="3" t="e">
        <f t="shared" si="107"/>
        <v>#DIV/0!</v>
      </c>
      <c r="X30" s="3" t="e">
        <f t="shared" si="107"/>
        <v>#DIV/0!</v>
      </c>
      <c r="Y30" s="3" t="e">
        <f t="shared" si="107"/>
        <v>#DIV/0!</v>
      </c>
      <c r="Z30" s="3" t="e">
        <f t="shared" ref="Z30" si="110">Z6/Z19</f>
        <v>#DIV/0!</v>
      </c>
      <c r="AA30" s="3" t="e">
        <f t="shared" si="107"/>
        <v>#DIV/0!</v>
      </c>
      <c r="AB30" s="3" t="e">
        <f t="shared" si="107"/>
        <v>#DIV/0!</v>
      </c>
      <c r="AC30" s="3" t="e">
        <f t="shared" si="107"/>
        <v>#DIV/0!</v>
      </c>
      <c r="AD30" s="3" t="e">
        <f t="shared" si="107"/>
        <v>#DIV/0!</v>
      </c>
      <c r="AE30" s="3" t="e">
        <f t="shared" si="107"/>
        <v>#DIV/0!</v>
      </c>
      <c r="AF30" s="3" t="e">
        <f t="shared" si="107"/>
        <v>#DIV/0!</v>
      </c>
      <c r="AG30" s="3" t="e">
        <f t="shared" si="107"/>
        <v>#DIV/0!</v>
      </c>
      <c r="AH30" s="3" t="e">
        <f t="shared" si="107"/>
        <v>#DIV/0!</v>
      </c>
      <c r="AI30" s="3" t="e">
        <f t="shared" si="107"/>
        <v>#DIV/0!</v>
      </c>
      <c r="AJ30" s="3" t="e">
        <f t="shared" si="107"/>
        <v>#DIV/0!</v>
      </c>
      <c r="AK30" s="3" t="e">
        <f t="shared" si="107"/>
        <v>#DIV/0!</v>
      </c>
      <c r="AL30" s="3" t="e">
        <f t="shared" si="107"/>
        <v>#DIV/0!</v>
      </c>
      <c r="AM30" s="3" t="e">
        <f t="shared" si="107"/>
        <v>#DIV/0!</v>
      </c>
      <c r="AN30" s="3" t="e">
        <f t="shared" ref="AN30:AO30" si="111">AN6/AN19</f>
        <v>#DIV/0!</v>
      </c>
      <c r="AO30" s="3" t="e">
        <f t="shared" si="111"/>
        <v>#DIV/0!</v>
      </c>
      <c r="AP30" s="3" t="e">
        <f t="shared" si="107"/>
        <v>#DIV/0!</v>
      </c>
      <c r="AQ30" s="3" t="e">
        <f t="shared" si="107"/>
        <v>#DIV/0!</v>
      </c>
      <c r="AR30" s="3" t="e">
        <f t="shared" si="107"/>
        <v>#DIV/0!</v>
      </c>
      <c r="AS30" s="3" t="e">
        <f t="shared" si="107"/>
        <v>#DIV/0!</v>
      </c>
      <c r="AT30" s="3" t="e">
        <f t="shared" si="107"/>
        <v>#DIV/0!</v>
      </c>
      <c r="AU30" s="3" t="e">
        <f t="shared" si="107"/>
        <v>#DIV/0!</v>
      </c>
      <c r="AV30" s="3" t="e">
        <f t="shared" si="107"/>
        <v>#DIV/0!</v>
      </c>
      <c r="AW30" s="3" t="e">
        <f t="shared" si="107"/>
        <v>#DIV/0!</v>
      </c>
      <c r="AX30" s="3" t="e">
        <f t="shared" ref="AX30" si="112">AX6/AX19</f>
        <v>#DIV/0!</v>
      </c>
      <c r="AY30" s="3" t="e">
        <f t="shared" si="107"/>
        <v>#DIV/0!</v>
      </c>
      <c r="AZ30" s="3" t="e">
        <f t="shared" si="107"/>
        <v>#DIV/0!</v>
      </c>
      <c r="BA30" s="3" t="e">
        <f t="shared" ref="BA30" si="113">BA6/BA19</f>
        <v>#DIV/0!</v>
      </c>
      <c r="BB30" s="3" t="e">
        <f t="shared" si="107"/>
        <v>#DIV/0!</v>
      </c>
      <c r="BC30" s="3" t="e">
        <f t="shared" ref="BC30" si="114">BC6/BC19</f>
        <v>#DIV/0!</v>
      </c>
      <c r="BD30" s="3" t="e">
        <f t="shared" ref="BD30" si="115">BD6/BD19</f>
        <v>#DIV/0!</v>
      </c>
      <c r="BE30" s="3" t="e">
        <f t="shared" si="107"/>
        <v>#DIV/0!</v>
      </c>
      <c r="BF30" s="3" t="e">
        <f t="shared" si="107"/>
        <v>#DIV/0!</v>
      </c>
      <c r="BG30" s="3" t="e">
        <f t="shared" si="107"/>
        <v>#DIV/0!</v>
      </c>
      <c r="BH30" s="3" t="e">
        <f t="shared" si="107"/>
        <v>#DIV/0!</v>
      </c>
      <c r="BI30" s="3" t="e">
        <f t="shared" si="107"/>
        <v>#DIV/0!</v>
      </c>
      <c r="BJ30" s="3" t="e">
        <f t="shared" ref="BJ30" si="116">BJ6/BJ19</f>
        <v>#DIV/0!</v>
      </c>
      <c r="BK30" s="3" t="e">
        <f t="shared" si="107"/>
        <v>#DIV/0!</v>
      </c>
      <c r="BL30" s="3" t="e">
        <f>BL6/BL19</f>
        <v>#DIV/0!</v>
      </c>
      <c r="BM30" s="3" t="e">
        <f t="shared" ref="BM30:CH30" si="117">BM6/BM19</f>
        <v>#DIV/0!</v>
      </c>
      <c r="BN30" s="3" t="e">
        <f t="shared" si="117"/>
        <v>#DIV/0!</v>
      </c>
      <c r="BO30" s="3" t="e">
        <f t="shared" si="117"/>
        <v>#DIV/0!</v>
      </c>
      <c r="BP30" s="3" t="e">
        <f t="shared" si="117"/>
        <v>#DIV/0!</v>
      </c>
      <c r="BQ30" s="3" t="e">
        <f>BQ6/BQ19</f>
        <v>#DIV/0!</v>
      </c>
      <c r="BR30" s="3" t="e">
        <f t="shared" si="117"/>
        <v>#DIV/0!</v>
      </c>
      <c r="BS30" s="3" t="e">
        <f t="shared" si="117"/>
        <v>#DIV/0!</v>
      </c>
      <c r="BT30" s="3" t="e">
        <f t="shared" si="117"/>
        <v>#DIV/0!</v>
      </c>
      <c r="BU30" s="3" t="e">
        <f t="shared" ref="BU30" si="118">BU6/BU19</f>
        <v>#DIV/0!</v>
      </c>
      <c r="BV30" s="3" t="e">
        <f t="shared" si="117"/>
        <v>#DIV/0!</v>
      </c>
      <c r="BW30" s="3" t="e">
        <f t="shared" si="117"/>
        <v>#DIV/0!</v>
      </c>
      <c r="BX30" s="3" t="e">
        <f t="shared" si="117"/>
        <v>#DIV/0!</v>
      </c>
      <c r="BY30" s="3" t="e">
        <f t="shared" si="117"/>
        <v>#DIV/0!</v>
      </c>
      <c r="BZ30" s="3" t="e">
        <f t="shared" si="117"/>
        <v>#DIV/0!</v>
      </c>
      <c r="CA30" s="3" t="e">
        <f t="shared" si="117"/>
        <v>#DIV/0!</v>
      </c>
      <c r="CB30" s="3" t="e">
        <f t="shared" si="117"/>
        <v>#DIV/0!</v>
      </c>
      <c r="CC30" s="3" t="e">
        <f t="shared" si="117"/>
        <v>#DIV/0!</v>
      </c>
      <c r="CD30" s="3" t="e">
        <f t="shared" si="117"/>
        <v>#DIV/0!</v>
      </c>
      <c r="CE30" s="3" t="e">
        <f t="shared" ref="CE30" si="119">CE6/CE19</f>
        <v>#DIV/0!</v>
      </c>
      <c r="CF30" s="3" t="e">
        <f t="shared" si="117"/>
        <v>#DIV/0!</v>
      </c>
      <c r="CG30" s="3" t="e">
        <f t="shared" si="117"/>
        <v>#DIV/0!</v>
      </c>
      <c r="CH30" s="3" t="e">
        <f t="shared" si="117"/>
        <v>#DIV/0!</v>
      </c>
      <c r="CI30" s="2"/>
    </row>
    <row r="31" spans="1:87" x14ac:dyDescent="0.2">
      <c r="A31" s="1" t="s">
        <v>44</v>
      </c>
      <c r="B31" s="1"/>
      <c r="C31" s="3" t="e">
        <f t="shared" ref="C31:BK31" si="120">SUM(C5:C7,C11)/SUM(C18:C20,C24)</f>
        <v>#DIV/0!</v>
      </c>
      <c r="D31" s="3" t="e">
        <f t="shared" ref="D31" si="121">SUM(D5:D7,D11)/SUM(D18:D20,D24)</f>
        <v>#DIV/0!</v>
      </c>
      <c r="E31" s="3" t="e">
        <f t="shared" si="120"/>
        <v>#DIV/0!</v>
      </c>
      <c r="F31" s="3" t="e">
        <f t="shared" si="120"/>
        <v>#DIV/0!</v>
      </c>
      <c r="G31" s="3" t="e">
        <f t="shared" si="120"/>
        <v>#DIV/0!</v>
      </c>
      <c r="H31" s="3" t="e">
        <f t="shared" si="120"/>
        <v>#DIV/0!</v>
      </c>
      <c r="I31" s="3" t="e">
        <f t="shared" si="120"/>
        <v>#DIV/0!</v>
      </c>
      <c r="J31" s="3" t="e">
        <f t="shared" si="120"/>
        <v>#DIV/0!</v>
      </c>
      <c r="K31" s="3" t="e">
        <f t="shared" si="120"/>
        <v>#DIV/0!</v>
      </c>
      <c r="L31" s="3" t="e">
        <f t="shared" si="120"/>
        <v>#DIV/0!</v>
      </c>
      <c r="M31" s="3" t="e">
        <f t="shared" si="120"/>
        <v>#DIV/0!</v>
      </c>
      <c r="N31" s="3" t="e">
        <f t="shared" si="120"/>
        <v>#DIV/0!</v>
      </c>
      <c r="O31" s="3" t="e">
        <f t="shared" si="120"/>
        <v>#DIV/0!</v>
      </c>
      <c r="P31" s="3" t="e">
        <f t="shared" ref="P31" si="122">SUM(P5:P7,P11)/SUM(P18:P20,P24)</f>
        <v>#DIV/0!</v>
      </c>
      <c r="Q31" s="3" t="e">
        <f t="shared" si="120"/>
        <v>#DIV/0!</v>
      </c>
      <c r="R31" s="3" t="e">
        <f t="shared" si="120"/>
        <v>#DIV/0!</v>
      </c>
      <c r="S31" s="3" t="e">
        <f>SUM(S5:S7,S11)/SUM(S18:S20,S24)</f>
        <v>#DIV/0!</v>
      </c>
      <c r="T31" s="3" t="e">
        <f t="shared" si="120"/>
        <v>#DIV/0!</v>
      </c>
      <c r="U31" s="3" t="e">
        <f t="shared" si="120"/>
        <v>#DIV/0!</v>
      </c>
      <c r="V31" s="3" t="e">
        <f t="shared" si="120"/>
        <v>#DIV/0!</v>
      </c>
      <c r="W31" s="3" t="e">
        <f t="shared" si="120"/>
        <v>#DIV/0!</v>
      </c>
      <c r="X31" s="3" t="e">
        <f t="shared" si="120"/>
        <v>#DIV/0!</v>
      </c>
      <c r="Y31" s="3" t="e">
        <f t="shared" si="120"/>
        <v>#DIV/0!</v>
      </c>
      <c r="Z31" s="3" t="e">
        <f t="shared" ref="Z31" si="123">SUM(Z5:Z7,Z11)/SUM(Z18:Z20,Z24)</f>
        <v>#DIV/0!</v>
      </c>
      <c r="AA31" s="3" t="e">
        <f t="shared" si="120"/>
        <v>#DIV/0!</v>
      </c>
      <c r="AB31" s="3" t="e">
        <f t="shared" si="120"/>
        <v>#DIV/0!</v>
      </c>
      <c r="AC31" s="3" t="e">
        <f t="shared" si="120"/>
        <v>#DIV/0!</v>
      </c>
      <c r="AD31" s="3" t="e">
        <f t="shared" si="120"/>
        <v>#DIV/0!</v>
      </c>
      <c r="AE31" s="3" t="e">
        <f t="shared" si="120"/>
        <v>#DIV/0!</v>
      </c>
      <c r="AF31" s="3" t="e">
        <f t="shared" si="120"/>
        <v>#DIV/0!</v>
      </c>
      <c r="AG31" s="3" t="e">
        <f t="shared" si="120"/>
        <v>#DIV/0!</v>
      </c>
      <c r="AH31" s="3" t="e">
        <f t="shared" si="120"/>
        <v>#DIV/0!</v>
      </c>
      <c r="AI31" s="3" t="e">
        <f t="shared" si="120"/>
        <v>#DIV/0!</v>
      </c>
      <c r="AJ31" s="3" t="e">
        <f t="shared" si="120"/>
        <v>#DIV/0!</v>
      </c>
      <c r="AK31" s="3" t="e">
        <f t="shared" si="120"/>
        <v>#DIV/0!</v>
      </c>
      <c r="AL31" s="3" t="e">
        <f t="shared" si="120"/>
        <v>#DIV/0!</v>
      </c>
      <c r="AM31" s="3" t="e">
        <f t="shared" si="120"/>
        <v>#DIV/0!</v>
      </c>
      <c r="AN31" s="3" t="e">
        <f t="shared" ref="AN31:AO31" si="124">SUM(AN5:AN7,AN11)/SUM(AN18:AN20,AN24)</f>
        <v>#DIV/0!</v>
      </c>
      <c r="AO31" s="3" t="e">
        <f t="shared" si="124"/>
        <v>#DIV/0!</v>
      </c>
      <c r="AP31" s="3" t="e">
        <f t="shared" si="120"/>
        <v>#DIV/0!</v>
      </c>
      <c r="AQ31" s="3" t="e">
        <f t="shared" si="120"/>
        <v>#DIV/0!</v>
      </c>
      <c r="AR31" s="3" t="e">
        <f t="shared" si="120"/>
        <v>#DIV/0!</v>
      </c>
      <c r="AS31" s="3" t="e">
        <f t="shared" si="120"/>
        <v>#DIV/0!</v>
      </c>
      <c r="AT31" s="3" t="e">
        <f t="shared" si="120"/>
        <v>#DIV/0!</v>
      </c>
      <c r="AU31" s="3" t="e">
        <f t="shared" si="120"/>
        <v>#DIV/0!</v>
      </c>
      <c r="AV31" s="3" t="e">
        <f t="shared" si="120"/>
        <v>#DIV/0!</v>
      </c>
      <c r="AW31" s="3" t="e">
        <f t="shared" si="120"/>
        <v>#DIV/0!</v>
      </c>
      <c r="AX31" s="3" t="e">
        <f t="shared" ref="AX31" si="125">SUM(AX5:AX7,AX11)/SUM(AX18:AX20,AX24)</f>
        <v>#DIV/0!</v>
      </c>
      <c r="AY31" s="3" t="e">
        <f t="shared" si="120"/>
        <v>#DIV/0!</v>
      </c>
      <c r="AZ31" s="3" t="e">
        <f t="shared" si="120"/>
        <v>#DIV/0!</v>
      </c>
      <c r="BA31" s="3" t="e">
        <f t="shared" ref="BA31" si="126">SUM(BA5:BA7,BA11)/SUM(BA18:BA20,BA24)</f>
        <v>#DIV/0!</v>
      </c>
      <c r="BB31" s="3" t="e">
        <f t="shared" si="120"/>
        <v>#DIV/0!</v>
      </c>
      <c r="BC31" s="3" t="e">
        <f t="shared" ref="BC31" si="127">SUM(BC5:BC7,BC11)/SUM(BC18:BC20,BC24)</f>
        <v>#DIV/0!</v>
      </c>
      <c r="BD31" s="3" t="e">
        <f t="shared" ref="BD31" si="128">SUM(BD5:BD7,BD11)/SUM(BD18:BD20,BD24)</f>
        <v>#DIV/0!</v>
      </c>
      <c r="BE31" s="3" t="e">
        <f t="shared" si="120"/>
        <v>#DIV/0!</v>
      </c>
      <c r="BF31" s="3" t="e">
        <f t="shared" si="120"/>
        <v>#DIV/0!</v>
      </c>
      <c r="BG31" s="3" t="e">
        <f t="shared" si="120"/>
        <v>#DIV/0!</v>
      </c>
      <c r="BH31" s="3" t="e">
        <f t="shared" si="120"/>
        <v>#DIV/0!</v>
      </c>
      <c r="BI31" s="3" t="e">
        <f t="shared" si="120"/>
        <v>#DIV/0!</v>
      </c>
      <c r="BJ31" s="3" t="e">
        <f t="shared" ref="BJ31" si="129">SUM(BJ5:BJ7,BJ11)/SUM(BJ18:BJ20,BJ24)</f>
        <v>#DIV/0!</v>
      </c>
      <c r="BK31" s="3" t="e">
        <f t="shared" si="120"/>
        <v>#DIV/0!</v>
      </c>
      <c r="BL31" s="3" t="e">
        <f>SUM(BL5:BL7,BL11)/SUM(BL18:BL20,BL24)</f>
        <v>#DIV/0!</v>
      </c>
      <c r="BM31" s="3" t="e">
        <f t="shared" ref="BM31:CH31" si="130">SUM(BM5:BM7,BM11)/SUM(BM18:BM20,BM24)</f>
        <v>#DIV/0!</v>
      </c>
      <c r="BN31" s="3" t="e">
        <f t="shared" si="130"/>
        <v>#DIV/0!</v>
      </c>
      <c r="BO31" s="3" t="e">
        <f t="shared" si="130"/>
        <v>#DIV/0!</v>
      </c>
      <c r="BP31" s="3" t="e">
        <f t="shared" si="130"/>
        <v>#DIV/0!</v>
      </c>
      <c r="BQ31" s="3" t="e">
        <f>SUM(BQ5:BQ7,BQ11)/SUM(BQ18:BQ20,BQ24)</f>
        <v>#DIV/0!</v>
      </c>
      <c r="BR31" s="3" t="e">
        <f t="shared" si="130"/>
        <v>#DIV/0!</v>
      </c>
      <c r="BS31" s="3" t="e">
        <f t="shared" si="130"/>
        <v>#DIV/0!</v>
      </c>
      <c r="BT31" s="3" t="e">
        <f t="shared" si="130"/>
        <v>#DIV/0!</v>
      </c>
      <c r="BU31" s="3" t="e">
        <f t="shared" ref="BU31" si="131">SUM(BU5:BU7,BU11)/SUM(BU18:BU20,BU24)</f>
        <v>#DIV/0!</v>
      </c>
      <c r="BV31" s="3" t="e">
        <f t="shared" si="130"/>
        <v>#DIV/0!</v>
      </c>
      <c r="BW31" s="3" t="e">
        <f t="shared" si="130"/>
        <v>#DIV/0!</v>
      </c>
      <c r="BX31" s="3" t="e">
        <f t="shared" si="130"/>
        <v>#DIV/0!</v>
      </c>
      <c r="BY31" s="3" t="e">
        <f t="shared" si="130"/>
        <v>#DIV/0!</v>
      </c>
      <c r="BZ31" s="3" t="e">
        <f t="shared" si="130"/>
        <v>#DIV/0!</v>
      </c>
      <c r="CA31" s="3" t="e">
        <f t="shared" si="130"/>
        <v>#DIV/0!</v>
      </c>
      <c r="CB31" s="3" t="e">
        <f t="shared" si="130"/>
        <v>#DIV/0!</v>
      </c>
      <c r="CC31" s="3" t="e">
        <f t="shared" si="130"/>
        <v>#DIV/0!</v>
      </c>
      <c r="CD31" s="3" t="e">
        <f t="shared" si="130"/>
        <v>#DIV/0!</v>
      </c>
      <c r="CE31" s="3" t="e">
        <f t="shared" ref="CE31" si="132">SUM(CE5:CE7,CE11)/SUM(CE18:CE20,CE24)</f>
        <v>#DIV/0!</v>
      </c>
      <c r="CF31" s="3" t="e">
        <f t="shared" si="130"/>
        <v>#DIV/0!</v>
      </c>
      <c r="CG31" s="3" t="e">
        <f t="shared" si="130"/>
        <v>#DIV/0!</v>
      </c>
      <c r="CH31" s="3" t="e">
        <f t="shared" si="130"/>
        <v>#DIV/0!</v>
      </c>
      <c r="CI31" s="2"/>
    </row>
    <row r="32" spans="1:87" x14ac:dyDescent="0.2">
      <c r="A32" s="1" t="s">
        <v>45</v>
      </c>
      <c r="B32" s="1"/>
      <c r="C32" s="3" t="e">
        <f t="shared" ref="C32:BK32" si="133">C14/C27</f>
        <v>#DIV/0!</v>
      </c>
      <c r="D32" s="3" t="e">
        <f t="shared" ref="D32" si="134">D14/D27</f>
        <v>#DIV/0!</v>
      </c>
      <c r="E32" s="3" t="e">
        <f t="shared" si="133"/>
        <v>#DIV/0!</v>
      </c>
      <c r="F32" s="3" t="e">
        <f t="shared" si="133"/>
        <v>#DIV/0!</v>
      </c>
      <c r="G32" s="3" t="e">
        <f t="shared" si="133"/>
        <v>#DIV/0!</v>
      </c>
      <c r="H32" s="3" t="e">
        <f t="shared" si="133"/>
        <v>#DIV/0!</v>
      </c>
      <c r="I32" s="3" t="e">
        <f t="shared" si="133"/>
        <v>#DIV/0!</v>
      </c>
      <c r="J32" s="3" t="e">
        <f t="shared" si="133"/>
        <v>#DIV/0!</v>
      </c>
      <c r="K32" s="3" t="e">
        <f t="shared" si="133"/>
        <v>#DIV/0!</v>
      </c>
      <c r="L32" s="3" t="e">
        <f t="shared" si="133"/>
        <v>#DIV/0!</v>
      </c>
      <c r="M32" s="3" t="e">
        <f t="shared" si="133"/>
        <v>#DIV/0!</v>
      </c>
      <c r="N32" s="3" t="e">
        <f t="shared" si="133"/>
        <v>#DIV/0!</v>
      </c>
      <c r="O32" s="3" t="e">
        <f t="shared" si="133"/>
        <v>#DIV/0!</v>
      </c>
      <c r="P32" s="3" t="e">
        <f t="shared" ref="P32" si="135">P14/P27</f>
        <v>#DIV/0!</v>
      </c>
      <c r="Q32" s="3" t="e">
        <f t="shared" si="133"/>
        <v>#DIV/0!</v>
      </c>
      <c r="R32" s="3" t="e">
        <f t="shared" si="133"/>
        <v>#DIV/0!</v>
      </c>
      <c r="S32" s="3" t="e">
        <f>S14/S27</f>
        <v>#DIV/0!</v>
      </c>
      <c r="T32" s="3" t="e">
        <f t="shared" si="133"/>
        <v>#DIV/0!</v>
      </c>
      <c r="U32" s="3" t="e">
        <f t="shared" si="133"/>
        <v>#DIV/0!</v>
      </c>
      <c r="V32" s="3" t="e">
        <f t="shared" si="133"/>
        <v>#DIV/0!</v>
      </c>
      <c r="W32" s="3" t="e">
        <f t="shared" si="133"/>
        <v>#DIV/0!</v>
      </c>
      <c r="X32" s="3" t="e">
        <f t="shared" si="133"/>
        <v>#DIV/0!</v>
      </c>
      <c r="Y32" s="3" t="e">
        <f t="shared" si="133"/>
        <v>#DIV/0!</v>
      </c>
      <c r="Z32" s="3" t="e">
        <f t="shared" ref="Z32" si="136">Z14/Z27</f>
        <v>#DIV/0!</v>
      </c>
      <c r="AA32" s="3" t="e">
        <f t="shared" si="133"/>
        <v>#DIV/0!</v>
      </c>
      <c r="AB32" s="3" t="e">
        <f t="shared" si="133"/>
        <v>#DIV/0!</v>
      </c>
      <c r="AC32" s="3" t="e">
        <f t="shared" si="133"/>
        <v>#DIV/0!</v>
      </c>
      <c r="AD32" s="3" t="e">
        <f t="shared" si="133"/>
        <v>#DIV/0!</v>
      </c>
      <c r="AE32" s="3" t="e">
        <f t="shared" si="133"/>
        <v>#DIV/0!</v>
      </c>
      <c r="AF32" s="3" t="e">
        <f t="shared" si="133"/>
        <v>#DIV/0!</v>
      </c>
      <c r="AG32" s="3" t="e">
        <f t="shared" si="133"/>
        <v>#DIV/0!</v>
      </c>
      <c r="AH32" s="3" t="e">
        <f t="shared" si="133"/>
        <v>#DIV/0!</v>
      </c>
      <c r="AI32" s="3" t="e">
        <f t="shared" si="133"/>
        <v>#DIV/0!</v>
      </c>
      <c r="AJ32" s="3" t="e">
        <f t="shared" si="133"/>
        <v>#DIV/0!</v>
      </c>
      <c r="AK32" s="3" t="e">
        <f t="shared" si="133"/>
        <v>#DIV/0!</v>
      </c>
      <c r="AL32" s="3" t="e">
        <f t="shared" si="133"/>
        <v>#DIV/0!</v>
      </c>
      <c r="AM32" s="3" t="e">
        <f t="shared" si="133"/>
        <v>#DIV/0!</v>
      </c>
      <c r="AN32" s="3" t="e">
        <f t="shared" ref="AN32:AO32" si="137">AN14/AN27</f>
        <v>#DIV/0!</v>
      </c>
      <c r="AO32" s="3" t="e">
        <f t="shared" si="137"/>
        <v>#DIV/0!</v>
      </c>
      <c r="AP32" s="3" t="e">
        <f t="shared" si="133"/>
        <v>#DIV/0!</v>
      </c>
      <c r="AQ32" s="3" t="e">
        <f t="shared" si="133"/>
        <v>#DIV/0!</v>
      </c>
      <c r="AR32" s="3" t="e">
        <f t="shared" si="133"/>
        <v>#DIV/0!</v>
      </c>
      <c r="AS32" s="3" t="e">
        <f t="shared" si="133"/>
        <v>#DIV/0!</v>
      </c>
      <c r="AT32" s="3" t="e">
        <f t="shared" si="133"/>
        <v>#DIV/0!</v>
      </c>
      <c r="AU32" s="3" t="e">
        <f t="shared" si="133"/>
        <v>#DIV/0!</v>
      </c>
      <c r="AV32" s="3" t="e">
        <f t="shared" si="133"/>
        <v>#DIV/0!</v>
      </c>
      <c r="AW32" s="3" t="e">
        <f t="shared" si="133"/>
        <v>#DIV/0!</v>
      </c>
      <c r="AX32" s="3" t="e">
        <f t="shared" ref="AX32" si="138">AX14/AX27</f>
        <v>#DIV/0!</v>
      </c>
      <c r="AY32" s="3" t="e">
        <f t="shared" si="133"/>
        <v>#DIV/0!</v>
      </c>
      <c r="AZ32" s="3" t="e">
        <f t="shared" si="133"/>
        <v>#DIV/0!</v>
      </c>
      <c r="BA32" s="3" t="e">
        <f t="shared" ref="BA32" si="139">BA14/BA27</f>
        <v>#DIV/0!</v>
      </c>
      <c r="BB32" s="3" t="e">
        <f t="shared" si="133"/>
        <v>#DIV/0!</v>
      </c>
      <c r="BC32" s="3" t="e">
        <f t="shared" ref="BC32" si="140">BC14/BC27</f>
        <v>#DIV/0!</v>
      </c>
      <c r="BD32" s="3" t="e">
        <f t="shared" ref="BD32" si="141">BD14/BD27</f>
        <v>#DIV/0!</v>
      </c>
      <c r="BE32" s="3" t="e">
        <f t="shared" si="133"/>
        <v>#DIV/0!</v>
      </c>
      <c r="BF32" s="3" t="e">
        <f t="shared" si="133"/>
        <v>#DIV/0!</v>
      </c>
      <c r="BG32" s="3" t="e">
        <f t="shared" si="133"/>
        <v>#DIV/0!</v>
      </c>
      <c r="BH32" s="3" t="e">
        <f t="shared" si="133"/>
        <v>#DIV/0!</v>
      </c>
      <c r="BI32" s="3" t="e">
        <f t="shared" si="133"/>
        <v>#DIV/0!</v>
      </c>
      <c r="BJ32" s="3" t="e">
        <f t="shared" ref="BJ32" si="142">BJ14/BJ27</f>
        <v>#DIV/0!</v>
      </c>
      <c r="BK32" s="3" t="e">
        <f t="shared" si="133"/>
        <v>#DIV/0!</v>
      </c>
      <c r="BL32" s="3" t="e">
        <f>BL14/BL27</f>
        <v>#DIV/0!</v>
      </c>
      <c r="BM32" s="3" t="e">
        <f t="shared" ref="BM32:CH32" si="143">BM14/BM27</f>
        <v>#DIV/0!</v>
      </c>
      <c r="BN32" s="3" t="e">
        <f t="shared" si="143"/>
        <v>#DIV/0!</v>
      </c>
      <c r="BO32" s="3" t="e">
        <f t="shared" si="143"/>
        <v>#DIV/0!</v>
      </c>
      <c r="BP32" s="3" t="e">
        <f t="shared" si="143"/>
        <v>#DIV/0!</v>
      </c>
      <c r="BQ32" s="3" t="e">
        <f>BQ14/BQ27</f>
        <v>#DIV/0!</v>
      </c>
      <c r="BR32" s="3" t="e">
        <f t="shared" si="143"/>
        <v>#DIV/0!</v>
      </c>
      <c r="BS32" s="3" t="e">
        <f t="shared" si="143"/>
        <v>#DIV/0!</v>
      </c>
      <c r="BT32" s="3" t="e">
        <f t="shared" si="143"/>
        <v>#DIV/0!</v>
      </c>
      <c r="BU32" s="3" t="e">
        <f t="shared" ref="BU32" si="144">BU14/BU27</f>
        <v>#DIV/0!</v>
      </c>
      <c r="BV32" s="3" t="e">
        <f t="shared" si="143"/>
        <v>#DIV/0!</v>
      </c>
      <c r="BW32" s="3" t="e">
        <f t="shared" si="143"/>
        <v>#DIV/0!</v>
      </c>
      <c r="BX32" s="3" t="e">
        <f t="shared" si="143"/>
        <v>#DIV/0!</v>
      </c>
      <c r="BY32" s="3" t="e">
        <f t="shared" si="143"/>
        <v>#DIV/0!</v>
      </c>
      <c r="BZ32" s="3" t="e">
        <f t="shared" si="143"/>
        <v>#DIV/0!</v>
      </c>
      <c r="CA32" s="3" t="e">
        <f t="shared" si="143"/>
        <v>#DIV/0!</v>
      </c>
      <c r="CB32" s="3" t="e">
        <f t="shared" si="143"/>
        <v>#DIV/0!</v>
      </c>
      <c r="CC32" s="3" t="e">
        <f t="shared" si="143"/>
        <v>#DIV/0!</v>
      </c>
      <c r="CD32" s="3" t="e">
        <f t="shared" si="143"/>
        <v>#DIV/0!</v>
      </c>
      <c r="CE32" s="3" t="e">
        <f t="shared" ref="CE32" si="145">CE14/CE27</f>
        <v>#DIV/0!</v>
      </c>
      <c r="CF32" s="3" t="e">
        <f t="shared" si="143"/>
        <v>#DIV/0!</v>
      </c>
      <c r="CG32" s="3" t="e">
        <f t="shared" si="143"/>
        <v>#DIV/0!</v>
      </c>
      <c r="CH32" s="3" t="e">
        <f t="shared" si="143"/>
        <v>#DIV/0!</v>
      </c>
      <c r="CI32" s="2"/>
    </row>
    <row r="33" spans="1:87" ht="15.75" x14ac:dyDescent="0.25">
      <c r="A33" s="4" t="s">
        <v>46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x14ac:dyDescent="0.2">
      <c r="A34" s="1" t="s">
        <v>47</v>
      </c>
      <c r="B34" s="1"/>
      <c r="C34" s="3" t="e">
        <f t="shared" ref="C34:BK34" si="146">(C6/C33)*100</f>
        <v>#DIV/0!</v>
      </c>
      <c r="D34" s="3" t="e">
        <f t="shared" ref="D34" si="147">(D6/D33)*100</f>
        <v>#DIV/0!</v>
      </c>
      <c r="E34" s="3" t="e">
        <f t="shared" si="146"/>
        <v>#DIV/0!</v>
      </c>
      <c r="F34" s="3" t="e">
        <f t="shared" si="146"/>
        <v>#DIV/0!</v>
      </c>
      <c r="G34" s="3" t="e">
        <f t="shared" si="146"/>
        <v>#DIV/0!</v>
      </c>
      <c r="H34" s="3" t="e">
        <f t="shared" si="146"/>
        <v>#DIV/0!</v>
      </c>
      <c r="I34" s="3" t="e">
        <f t="shared" si="146"/>
        <v>#DIV/0!</v>
      </c>
      <c r="J34" s="3" t="e">
        <f t="shared" si="146"/>
        <v>#DIV/0!</v>
      </c>
      <c r="K34" s="3" t="e">
        <f t="shared" si="146"/>
        <v>#DIV/0!</v>
      </c>
      <c r="L34" s="3" t="e">
        <f t="shared" si="146"/>
        <v>#DIV/0!</v>
      </c>
      <c r="M34" s="3" t="e">
        <f t="shared" si="146"/>
        <v>#DIV/0!</v>
      </c>
      <c r="N34" s="3" t="e">
        <f t="shared" si="146"/>
        <v>#DIV/0!</v>
      </c>
      <c r="O34" s="3" t="e">
        <f t="shared" si="146"/>
        <v>#DIV/0!</v>
      </c>
      <c r="P34" s="3" t="e">
        <f t="shared" ref="P34" si="148">(P6/P33)*100</f>
        <v>#DIV/0!</v>
      </c>
      <c r="Q34" s="3" t="e">
        <f t="shared" si="146"/>
        <v>#DIV/0!</v>
      </c>
      <c r="R34" s="3" t="e">
        <f t="shared" si="146"/>
        <v>#DIV/0!</v>
      </c>
      <c r="S34" s="3" t="e">
        <f>(S6/S33)*100</f>
        <v>#DIV/0!</v>
      </c>
      <c r="T34" s="3" t="e">
        <f t="shared" si="146"/>
        <v>#DIV/0!</v>
      </c>
      <c r="U34" s="3" t="e">
        <f t="shared" si="146"/>
        <v>#DIV/0!</v>
      </c>
      <c r="V34" s="3" t="e">
        <f t="shared" si="146"/>
        <v>#DIV/0!</v>
      </c>
      <c r="W34" s="3" t="e">
        <f t="shared" si="146"/>
        <v>#DIV/0!</v>
      </c>
      <c r="X34" s="3" t="e">
        <f t="shared" si="146"/>
        <v>#DIV/0!</v>
      </c>
      <c r="Y34" s="3" t="e">
        <f t="shared" si="146"/>
        <v>#DIV/0!</v>
      </c>
      <c r="Z34" s="3" t="e">
        <f t="shared" ref="Z34" si="149">(Z6/Z33)*100</f>
        <v>#DIV/0!</v>
      </c>
      <c r="AA34" s="3" t="e">
        <f t="shared" si="146"/>
        <v>#DIV/0!</v>
      </c>
      <c r="AB34" s="3" t="e">
        <f t="shared" si="146"/>
        <v>#DIV/0!</v>
      </c>
      <c r="AC34" s="3" t="e">
        <f t="shared" si="146"/>
        <v>#DIV/0!</v>
      </c>
      <c r="AD34" s="3" t="e">
        <f t="shared" si="146"/>
        <v>#DIV/0!</v>
      </c>
      <c r="AE34" s="3" t="e">
        <f t="shared" si="146"/>
        <v>#DIV/0!</v>
      </c>
      <c r="AF34" s="3" t="e">
        <f t="shared" si="146"/>
        <v>#DIV/0!</v>
      </c>
      <c r="AG34" s="3" t="e">
        <f t="shared" si="146"/>
        <v>#DIV/0!</v>
      </c>
      <c r="AH34" s="3" t="e">
        <f t="shared" si="146"/>
        <v>#DIV/0!</v>
      </c>
      <c r="AI34" s="3" t="e">
        <f t="shared" si="146"/>
        <v>#DIV/0!</v>
      </c>
      <c r="AJ34" s="3" t="e">
        <f t="shared" si="146"/>
        <v>#DIV/0!</v>
      </c>
      <c r="AK34" s="3" t="e">
        <f t="shared" si="146"/>
        <v>#DIV/0!</v>
      </c>
      <c r="AL34" s="3" t="e">
        <f t="shared" si="146"/>
        <v>#DIV/0!</v>
      </c>
      <c r="AM34" s="3" t="e">
        <f t="shared" si="146"/>
        <v>#DIV/0!</v>
      </c>
      <c r="AN34" s="3" t="e">
        <f t="shared" ref="AN34:AO34" si="150">(AN6/AN33)*100</f>
        <v>#DIV/0!</v>
      </c>
      <c r="AO34" s="3" t="e">
        <f t="shared" si="150"/>
        <v>#DIV/0!</v>
      </c>
      <c r="AP34" s="3" t="e">
        <f t="shared" si="146"/>
        <v>#DIV/0!</v>
      </c>
      <c r="AQ34" s="3" t="e">
        <f t="shared" si="146"/>
        <v>#DIV/0!</v>
      </c>
      <c r="AR34" s="3" t="e">
        <f t="shared" si="146"/>
        <v>#DIV/0!</v>
      </c>
      <c r="AS34" s="3" t="e">
        <f t="shared" si="146"/>
        <v>#DIV/0!</v>
      </c>
      <c r="AT34" s="3" t="e">
        <f t="shared" si="146"/>
        <v>#DIV/0!</v>
      </c>
      <c r="AU34" s="3" t="e">
        <f t="shared" si="146"/>
        <v>#DIV/0!</v>
      </c>
      <c r="AV34" s="3" t="e">
        <f t="shared" si="146"/>
        <v>#DIV/0!</v>
      </c>
      <c r="AW34" s="3" t="e">
        <f t="shared" si="146"/>
        <v>#DIV/0!</v>
      </c>
      <c r="AX34" s="3" t="e">
        <f t="shared" ref="AX34" si="151">(AX6/AX33)*100</f>
        <v>#DIV/0!</v>
      </c>
      <c r="AY34" s="3" t="e">
        <f t="shared" si="146"/>
        <v>#DIV/0!</v>
      </c>
      <c r="AZ34" s="3" t="e">
        <f t="shared" si="146"/>
        <v>#DIV/0!</v>
      </c>
      <c r="BA34" s="3" t="e">
        <f t="shared" ref="BA34" si="152">(BA6/BA33)*100</f>
        <v>#DIV/0!</v>
      </c>
      <c r="BB34" s="3" t="e">
        <f t="shared" si="146"/>
        <v>#DIV/0!</v>
      </c>
      <c r="BC34" s="3" t="e">
        <f t="shared" ref="BC34" si="153">(BC6/BC33)*100</f>
        <v>#DIV/0!</v>
      </c>
      <c r="BD34" s="3" t="e">
        <f t="shared" ref="BD34" si="154">(BD6/BD33)*100</f>
        <v>#DIV/0!</v>
      </c>
      <c r="BE34" s="3" t="e">
        <f t="shared" si="146"/>
        <v>#DIV/0!</v>
      </c>
      <c r="BF34" s="3" t="e">
        <f t="shared" si="146"/>
        <v>#DIV/0!</v>
      </c>
      <c r="BG34" s="3" t="e">
        <f t="shared" si="146"/>
        <v>#DIV/0!</v>
      </c>
      <c r="BH34" s="3" t="e">
        <f t="shared" si="146"/>
        <v>#DIV/0!</v>
      </c>
      <c r="BI34" s="3" t="e">
        <f t="shared" si="146"/>
        <v>#DIV/0!</v>
      </c>
      <c r="BJ34" s="3" t="e">
        <f t="shared" ref="BJ34" si="155">(BJ6/BJ33)*100</f>
        <v>#DIV/0!</v>
      </c>
      <c r="BK34" s="3" t="e">
        <f t="shared" si="146"/>
        <v>#DIV/0!</v>
      </c>
      <c r="BL34" s="3" t="e">
        <f>(BL6/BL33)*100</f>
        <v>#DIV/0!</v>
      </c>
      <c r="BM34" s="3" t="e">
        <f t="shared" ref="BM34:CH34" si="156">(BM6/BM33)*100</f>
        <v>#DIV/0!</v>
      </c>
      <c r="BN34" s="3" t="e">
        <f t="shared" si="156"/>
        <v>#DIV/0!</v>
      </c>
      <c r="BO34" s="3" t="e">
        <f t="shared" si="156"/>
        <v>#DIV/0!</v>
      </c>
      <c r="BP34" s="3" t="e">
        <f t="shared" si="156"/>
        <v>#DIV/0!</v>
      </c>
      <c r="BQ34" s="3" t="e">
        <f>(BQ6/BQ33)*100</f>
        <v>#DIV/0!</v>
      </c>
      <c r="BR34" s="3" t="e">
        <f t="shared" si="156"/>
        <v>#DIV/0!</v>
      </c>
      <c r="BS34" s="3" t="e">
        <f t="shared" si="156"/>
        <v>#DIV/0!</v>
      </c>
      <c r="BT34" s="3" t="e">
        <f t="shared" si="156"/>
        <v>#DIV/0!</v>
      </c>
      <c r="BU34" s="3" t="e">
        <f t="shared" ref="BU34" si="157">(BU6/BU33)*100</f>
        <v>#DIV/0!</v>
      </c>
      <c r="BV34" s="3" t="e">
        <f t="shared" si="156"/>
        <v>#DIV/0!</v>
      </c>
      <c r="BW34" s="3" t="e">
        <f t="shared" si="156"/>
        <v>#DIV/0!</v>
      </c>
      <c r="BX34" s="3" t="e">
        <f t="shared" si="156"/>
        <v>#DIV/0!</v>
      </c>
      <c r="BY34" s="3" t="e">
        <f t="shared" si="156"/>
        <v>#DIV/0!</v>
      </c>
      <c r="BZ34" s="3" t="e">
        <f t="shared" si="156"/>
        <v>#DIV/0!</v>
      </c>
      <c r="CA34" s="3" t="e">
        <f t="shared" si="156"/>
        <v>#DIV/0!</v>
      </c>
      <c r="CB34" s="3" t="e">
        <f t="shared" si="156"/>
        <v>#DIV/0!</v>
      </c>
      <c r="CC34" s="3" t="e">
        <f t="shared" si="156"/>
        <v>#DIV/0!</v>
      </c>
      <c r="CD34" s="3" t="e">
        <f t="shared" si="156"/>
        <v>#DIV/0!</v>
      </c>
      <c r="CE34" s="3" t="e">
        <f t="shared" ref="CE34" si="158">(CE6/CE33)*100</f>
        <v>#DIV/0!</v>
      </c>
      <c r="CF34" s="3" t="e">
        <f t="shared" si="156"/>
        <v>#DIV/0!</v>
      </c>
      <c r="CG34" s="3" t="e">
        <f t="shared" si="156"/>
        <v>#DIV/0!</v>
      </c>
      <c r="CH34" s="3" t="e">
        <f t="shared" si="156"/>
        <v>#DIV/0!</v>
      </c>
      <c r="CI34" s="2"/>
    </row>
    <row r="35" spans="1:87" x14ac:dyDescent="0.2">
      <c r="A35" s="1" t="s">
        <v>48</v>
      </c>
      <c r="B35" s="1"/>
      <c r="C35" s="3" t="e">
        <f t="shared" ref="C35:BK35" si="159">(SUM(C5:C7,C11)/C33)*100</f>
        <v>#DIV/0!</v>
      </c>
      <c r="D35" s="3" t="e">
        <f t="shared" ref="D35" si="160">(SUM(D5:D7,D11)/D33)*100</f>
        <v>#DIV/0!</v>
      </c>
      <c r="E35" s="3" t="e">
        <f t="shared" si="159"/>
        <v>#DIV/0!</v>
      </c>
      <c r="F35" s="3" t="e">
        <f t="shared" si="159"/>
        <v>#DIV/0!</v>
      </c>
      <c r="G35" s="3" t="e">
        <f t="shared" si="159"/>
        <v>#DIV/0!</v>
      </c>
      <c r="H35" s="3" t="e">
        <f t="shared" si="159"/>
        <v>#DIV/0!</v>
      </c>
      <c r="I35" s="3" t="e">
        <f t="shared" si="159"/>
        <v>#DIV/0!</v>
      </c>
      <c r="J35" s="3" t="e">
        <f t="shared" si="159"/>
        <v>#DIV/0!</v>
      </c>
      <c r="K35" s="3" t="e">
        <f t="shared" si="159"/>
        <v>#DIV/0!</v>
      </c>
      <c r="L35" s="3" t="e">
        <f t="shared" si="159"/>
        <v>#DIV/0!</v>
      </c>
      <c r="M35" s="3" t="e">
        <f t="shared" si="159"/>
        <v>#DIV/0!</v>
      </c>
      <c r="N35" s="3" t="e">
        <f t="shared" si="159"/>
        <v>#DIV/0!</v>
      </c>
      <c r="O35" s="3" t="e">
        <f t="shared" si="159"/>
        <v>#DIV/0!</v>
      </c>
      <c r="P35" s="3" t="e">
        <f t="shared" ref="P35" si="161">(SUM(P5:P7,P11)/P33)*100</f>
        <v>#DIV/0!</v>
      </c>
      <c r="Q35" s="3" t="e">
        <f t="shared" si="159"/>
        <v>#DIV/0!</v>
      </c>
      <c r="R35" s="3" t="e">
        <f t="shared" si="159"/>
        <v>#DIV/0!</v>
      </c>
      <c r="S35" s="3" t="e">
        <f>(SUM(S5:S7,S11)/S33)*100</f>
        <v>#DIV/0!</v>
      </c>
      <c r="T35" s="3" t="e">
        <f t="shared" si="159"/>
        <v>#DIV/0!</v>
      </c>
      <c r="U35" s="3" t="e">
        <f t="shared" si="159"/>
        <v>#DIV/0!</v>
      </c>
      <c r="V35" s="3" t="e">
        <f t="shared" si="159"/>
        <v>#DIV/0!</v>
      </c>
      <c r="W35" s="3" t="e">
        <f t="shared" si="159"/>
        <v>#DIV/0!</v>
      </c>
      <c r="X35" s="3" t="e">
        <f t="shared" si="159"/>
        <v>#DIV/0!</v>
      </c>
      <c r="Y35" s="3" t="e">
        <f t="shared" si="159"/>
        <v>#DIV/0!</v>
      </c>
      <c r="Z35" s="3" t="e">
        <f t="shared" ref="Z35" si="162">(SUM(Z5:Z7,Z11)/Z33)*100</f>
        <v>#DIV/0!</v>
      </c>
      <c r="AA35" s="3" t="e">
        <f t="shared" si="159"/>
        <v>#DIV/0!</v>
      </c>
      <c r="AB35" s="3" t="e">
        <f t="shared" si="159"/>
        <v>#DIV/0!</v>
      </c>
      <c r="AC35" s="3" t="e">
        <f t="shared" si="159"/>
        <v>#DIV/0!</v>
      </c>
      <c r="AD35" s="3" t="e">
        <f t="shared" si="159"/>
        <v>#DIV/0!</v>
      </c>
      <c r="AE35" s="3" t="e">
        <f t="shared" si="159"/>
        <v>#DIV/0!</v>
      </c>
      <c r="AF35" s="3" t="e">
        <f t="shared" si="159"/>
        <v>#DIV/0!</v>
      </c>
      <c r="AG35" s="3" t="e">
        <f t="shared" si="159"/>
        <v>#DIV/0!</v>
      </c>
      <c r="AH35" s="3" t="e">
        <f t="shared" si="159"/>
        <v>#DIV/0!</v>
      </c>
      <c r="AI35" s="3" t="e">
        <f t="shared" si="159"/>
        <v>#DIV/0!</v>
      </c>
      <c r="AJ35" s="3" t="e">
        <f t="shared" si="159"/>
        <v>#DIV/0!</v>
      </c>
      <c r="AK35" s="3" t="e">
        <f t="shared" si="159"/>
        <v>#DIV/0!</v>
      </c>
      <c r="AL35" s="3" t="e">
        <f t="shared" si="159"/>
        <v>#DIV/0!</v>
      </c>
      <c r="AM35" s="3" t="e">
        <f t="shared" si="159"/>
        <v>#DIV/0!</v>
      </c>
      <c r="AN35" s="3" t="e">
        <f t="shared" ref="AN35:AO35" si="163">(SUM(AN5:AN7,AN11)/AN33)*100</f>
        <v>#DIV/0!</v>
      </c>
      <c r="AO35" s="3" t="e">
        <f t="shared" si="163"/>
        <v>#DIV/0!</v>
      </c>
      <c r="AP35" s="3" t="e">
        <f t="shared" si="159"/>
        <v>#DIV/0!</v>
      </c>
      <c r="AQ35" s="3" t="e">
        <f t="shared" si="159"/>
        <v>#DIV/0!</v>
      </c>
      <c r="AR35" s="3" t="e">
        <f t="shared" si="159"/>
        <v>#DIV/0!</v>
      </c>
      <c r="AS35" s="3" t="e">
        <f t="shared" si="159"/>
        <v>#DIV/0!</v>
      </c>
      <c r="AT35" s="3" t="e">
        <f t="shared" si="159"/>
        <v>#DIV/0!</v>
      </c>
      <c r="AU35" s="3" t="e">
        <f t="shared" si="159"/>
        <v>#DIV/0!</v>
      </c>
      <c r="AV35" s="3" t="e">
        <f t="shared" si="159"/>
        <v>#DIV/0!</v>
      </c>
      <c r="AW35" s="3" t="e">
        <f t="shared" si="159"/>
        <v>#DIV/0!</v>
      </c>
      <c r="AX35" s="3" t="e">
        <f t="shared" ref="AX35" si="164">(SUM(AX5:AX7,AX11)/AX33)*100</f>
        <v>#DIV/0!</v>
      </c>
      <c r="AY35" s="3" t="e">
        <f t="shared" si="159"/>
        <v>#DIV/0!</v>
      </c>
      <c r="AZ35" s="3" t="e">
        <f t="shared" si="159"/>
        <v>#DIV/0!</v>
      </c>
      <c r="BA35" s="3" t="e">
        <f t="shared" ref="BA35" si="165">(SUM(BA5:BA7,BA11)/BA33)*100</f>
        <v>#DIV/0!</v>
      </c>
      <c r="BB35" s="3" t="e">
        <f t="shared" si="159"/>
        <v>#DIV/0!</v>
      </c>
      <c r="BC35" s="3" t="e">
        <f t="shared" ref="BC35" si="166">(SUM(BC5:BC7,BC11)/BC33)*100</f>
        <v>#DIV/0!</v>
      </c>
      <c r="BD35" s="3" t="e">
        <f t="shared" ref="BD35" si="167">(SUM(BD5:BD7,BD11)/BD33)*100</f>
        <v>#DIV/0!</v>
      </c>
      <c r="BE35" s="3" t="e">
        <f t="shared" si="159"/>
        <v>#DIV/0!</v>
      </c>
      <c r="BF35" s="3" t="e">
        <f t="shared" si="159"/>
        <v>#DIV/0!</v>
      </c>
      <c r="BG35" s="3" t="e">
        <f t="shared" si="159"/>
        <v>#DIV/0!</v>
      </c>
      <c r="BH35" s="3" t="e">
        <f t="shared" si="159"/>
        <v>#DIV/0!</v>
      </c>
      <c r="BI35" s="3" t="e">
        <f t="shared" si="159"/>
        <v>#DIV/0!</v>
      </c>
      <c r="BJ35" s="3" t="e">
        <f t="shared" ref="BJ35" si="168">(SUM(BJ5:BJ7,BJ11)/BJ33)*100</f>
        <v>#DIV/0!</v>
      </c>
      <c r="BK35" s="3" t="e">
        <f t="shared" si="159"/>
        <v>#DIV/0!</v>
      </c>
      <c r="BL35" s="3" t="e">
        <f>(SUM(BL5:BL7,BL11)/BL33)*100</f>
        <v>#DIV/0!</v>
      </c>
      <c r="BM35" s="3" t="e">
        <f t="shared" ref="BM35:CH35" si="169">(SUM(BM5:BM7,BM11)/BM33)*100</f>
        <v>#DIV/0!</v>
      </c>
      <c r="BN35" s="3" t="e">
        <f t="shared" si="169"/>
        <v>#DIV/0!</v>
      </c>
      <c r="BO35" s="3" t="e">
        <f t="shared" si="169"/>
        <v>#DIV/0!</v>
      </c>
      <c r="BP35" s="3" t="e">
        <f t="shared" si="169"/>
        <v>#DIV/0!</v>
      </c>
      <c r="BQ35" s="3" t="e">
        <f>(SUM(BQ5:BQ7,BQ11)/BQ33)*100</f>
        <v>#DIV/0!</v>
      </c>
      <c r="BR35" s="3" t="e">
        <f t="shared" si="169"/>
        <v>#DIV/0!</v>
      </c>
      <c r="BS35" s="3" t="e">
        <f t="shared" si="169"/>
        <v>#DIV/0!</v>
      </c>
      <c r="BT35" s="3" t="e">
        <f t="shared" si="169"/>
        <v>#DIV/0!</v>
      </c>
      <c r="BU35" s="3" t="e">
        <f t="shared" ref="BU35" si="170">(SUM(BU5:BU7,BU11)/BU33)*100</f>
        <v>#DIV/0!</v>
      </c>
      <c r="BV35" s="3" t="e">
        <f t="shared" si="169"/>
        <v>#DIV/0!</v>
      </c>
      <c r="BW35" s="3" t="e">
        <f t="shared" si="169"/>
        <v>#DIV/0!</v>
      </c>
      <c r="BX35" s="3" t="e">
        <f t="shared" si="169"/>
        <v>#DIV/0!</v>
      </c>
      <c r="BY35" s="3" t="e">
        <f t="shared" si="169"/>
        <v>#DIV/0!</v>
      </c>
      <c r="BZ35" s="3" t="e">
        <f t="shared" si="169"/>
        <v>#DIV/0!</v>
      </c>
      <c r="CA35" s="3" t="e">
        <f t="shared" si="169"/>
        <v>#DIV/0!</v>
      </c>
      <c r="CB35" s="3" t="e">
        <f t="shared" si="169"/>
        <v>#DIV/0!</v>
      </c>
      <c r="CC35" s="3" t="e">
        <f t="shared" si="169"/>
        <v>#DIV/0!</v>
      </c>
      <c r="CD35" s="3" t="e">
        <f t="shared" si="169"/>
        <v>#DIV/0!</v>
      </c>
      <c r="CE35" s="3" t="e">
        <f t="shared" ref="CE35" si="171">(SUM(CE5:CE7,CE11)/CE33)*100</f>
        <v>#DIV/0!</v>
      </c>
      <c r="CF35" s="3" t="e">
        <f t="shared" si="169"/>
        <v>#DIV/0!</v>
      </c>
      <c r="CG35" s="3" t="e">
        <f t="shared" si="169"/>
        <v>#DIV/0!</v>
      </c>
      <c r="CH35" s="3" t="e">
        <f t="shared" si="169"/>
        <v>#DIV/0!</v>
      </c>
      <c r="CI35" s="2"/>
    </row>
    <row r="36" spans="1:87" x14ac:dyDescent="0.2">
      <c r="A36" s="1" t="s">
        <v>49</v>
      </c>
      <c r="B36" s="1"/>
      <c r="C36" s="3" t="e">
        <f t="shared" ref="C36:BK36" si="172">(C19/C33)*100</f>
        <v>#DIV/0!</v>
      </c>
      <c r="D36" s="3" t="e">
        <f t="shared" ref="D36" si="173">(D19/D33)*100</f>
        <v>#DIV/0!</v>
      </c>
      <c r="E36" s="3" t="e">
        <f t="shared" si="172"/>
        <v>#DIV/0!</v>
      </c>
      <c r="F36" s="3" t="e">
        <f t="shared" si="172"/>
        <v>#DIV/0!</v>
      </c>
      <c r="G36" s="3" t="e">
        <f t="shared" si="172"/>
        <v>#DIV/0!</v>
      </c>
      <c r="H36" s="3" t="e">
        <f t="shared" si="172"/>
        <v>#DIV/0!</v>
      </c>
      <c r="I36" s="3" t="e">
        <f t="shared" si="172"/>
        <v>#DIV/0!</v>
      </c>
      <c r="J36" s="3" t="e">
        <f t="shared" si="172"/>
        <v>#DIV/0!</v>
      </c>
      <c r="K36" s="3" t="e">
        <f t="shared" si="172"/>
        <v>#DIV/0!</v>
      </c>
      <c r="L36" s="3" t="e">
        <f t="shared" si="172"/>
        <v>#DIV/0!</v>
      </c>
      <c r="M36" s="3" t="e">
        <f t="shared" si="172"/>
        <v>#DIV/0!</v>
      </c>
      <c r="N36" s="3" t="e">
        <f t="shared" si="172"/>
        <v>#DIV/0!</v>
      </c>
      <c r="O36" s="3" t="e">
        <f t="shared" si="172"/>
        <v>#DIV/0!</v>
      </c>
      <c r="P36" s="3" t="e">
        <f t="shared" ref="P36" si="174">(P19/P33)*100</f>
        <v>#DIV/0!</v>
      </c>
      <c r="Q36" s="3" t="e">
        <f t="shared" si="172"/>
        <v>#DIV/0!</v>
      </c>
      <c r="R36" s="3" t="e">
        <f t="shared" si="172"/>
        <v>#DIV/0!</v>
      </c>
      <c r="S36" s="3" t="e">
        <f>(S19/S33)*100</f>
        <v>#DIV/0!</v>
      </c>
      <c r="T36" s="3" t="e">
        <f t="shared" si="172"/>
        <v>#DIV/0!</v>
      </c>
      <c r="U36" s="3" t="e">
        <f t="shared" si="172"/>
        <v>#DIV/0!</v>
      </c>
      <c r="V36" s="3" t="e">
        <f t="shared" si="172"/>
        <v>#DIV/0!</v>
      </c>
      <c r="W36" s="3" t="e">
        <f t="shared" si="172"/>
        <v>#DIV/0!</v>
      </c>
      <c r="X36" s="3" t="e">
        <f t="shared" si="172"/>
        <v>#DIV/0!</v>
      </c>
      <c r="Y36" s="3" t="e">
        <f t="shared" si="172"/>
        <v>#DIV/0!</v>
      </c>
      <c r="Z36" s="3" t="e">
        <f t="shared" ref="Z36" si="175">(Z19/Z33)*100</f>
        <v>#DIV/0!</v>
      </c>
      <c r="AA36" s="3" t="e">
        <f t="shared" si="172"/>
        <v>#DIV/0!</v>
      </c>
      <c r="AB36" s="3" t="e">
        <f t="shared" si="172"/>
        <v>#DIV/0!</v>
      </c>
      <c r="AC36" s="3" t="e">
        <f t="shared" si="172"/>
        <v>#DIV/0!</v>
      </c>
      <c r="AD36" s="3" t="e">
        <f t="shared" si="172"/>
        <v>#DIV/0!</v>
      </c>
      <c r="AE36" s="3" t="e">
        <f t="shared" si="172"/>
        <v>#DIV/0!</v>
      </c>
      <c r="AF36" s="3" t="e">
        <f t="shared" si="172"/>
        <v>#DIV/0!</v>
      </c>
      <c r="AG36" s="3" t="e">
        <f t="shared" si="172"/>
        <v>#DIV/0!</v>
      </c>
      <c r="AH36" s="3" t="e">
        <f t="shared" si="172"/>
        <v>#DIV/0!</v>
      </c>
      <c r="AI36" s="3" t="e">
        <f t="shared" si="172"/>
        <v>#DIV/0!</v>
      </c>
      <c r="AJ36" s="3" t="e">
        <f t="shared" si="172"/>
        <v>#DIV/0!</v>
      </c>
      <c r="AK36" s="3" t="e">
        <f t="shared" si="172"/>
        <v>#DIV/0!</v>
      </c>
      <c r="AL36" s="3" t="e">
        <f t="shared" si="172"/>
        <v>#DIV/0!</v>
      </c>
      <c r="AM36" s="3" t="e">
        <f t="shared" si="172"/>
        <v>#DIV/0!</v>
      </c>
      <c r="AN36" s="3" t="e">
        <f t="shared" ref="AN36:AO36" si="176">(AN19/AN33)*100</f>
        <v>#DIV/0!</v>
      </c>
      <c r="AO36" s="3" t="e">
        <f t="shared" si="176"/>
        <v>#DIV/0!</v>
      </c>
      <c r="AP36" s="3" t="e">
        <f t="shared" si="172"/>
        <v>#DIV/0!</v>
      </c>
      <c r="AQ36" s="3" t="e">
        <f t="shared" si="172"/>
        <v>#DIV/0!</v>
      </c>
      <c r="AR36" s="3" t="e">
        <f t="shared" si="172"/>
        <v>#DIV/0!</v>
      </c>
      <c r="AS36" s="3" t="e">
        <f t="shared" si="172"/>
        <v>#DIV/0!</v>
      </c>
      <c r="AT36" s="3" t="e">
        <f t="shared" si="172"/>
        <v>#DIV/0!</v>
      </c>
      <c r="AU36" s="3" t="e">
        <f t="shared" si="172"/>
        <v>#DIV/0!</v>
      </c>
      <c r="AV36" s="3" t="e">
        <f t="shared" si="172"/>
        <v>#DIV/0!</v>
      </c>
      <c r="AW36" s="3" t="e">
        <f t="shared" si="172"/>
        <v>#DIV/0!</v>
      </c>
      <c r="AX36" s="3" t="e">
        <f t="shared" ref="AX36" si="177">(AX19/AX33)*100</f>
        <v>#DIV/0!</v>
      </c>
      <c r="AY36" s="3" t="e">
        <f t="shared" si="172"/>
        <v>#DIV/0!</v>
      </c>
      <c r="AZ36" s="3" t="e">
        <f t="shared" si="172"/>
        <v>#DIV/0!</v>
      </c>
      <c r="BA36" s="3" t="e">
        <f t="shared" ref="BA36" si="178">(BA19/BA33)*100</f>
        <v>#DIV/0!</v>
      </c>
      <c r="BB36" s="3" t="e">
        <f t="shared" si="172"/>
        <v>#DIV/0!</v>
      </c>
      <c r="BC36" s="3" t="e">
        <f t="shared" ref="BC36" si="179">(BC19/BC33)*100</f>
        <v>#DIV/0!</v>
      </c>
      <c r="BD36" s="3" t="e">
        <f t="shared" ref="BD36" si="180">(BD19/BD33)*100</f>
        <v>#DIV/0!</v>
      </c>
      <c r="BE36" s="3" t="e">
        <f t="shared" si="172"/>
        <v>#DIV/0!</v>
      </c>
      <c r="BF36" s="3" t="e">
        <f t="shared" si="172"/>
        <v>#DIV/0!</v>
      </c>
      <c r="BG36" s="3" t="e">
        <f t="shared" si="172"/>
        <v>#DIV/0!</v>
      </c>
      <c r="BH36" s="3" t="e">
        <f t="shared" si="172"/>
        <v>#DIV/0!</v>
      </c>
      <c r="BI36" s="3" t="e">
        <f t="shared" si="172"/>
        <v>#DIV/0!</v>
      </c>
      <c r="BJ36" s="3" t="e">
        <f t="shared" ref="BJ36" si="181">(BJ19/BJ33)*100</f>
        <v>#DIV/0!</v>
      </c>
      <c r="BK36" s="3" t="e">
        <f t="shared" si="172"/>
        <v>#DIV/0!</v>
      </c>
      <c r="BL36" s="3" t="e">
        <f>(BL19/BL33)*100</f>
        <v>#DIV/0!</v>
      </c>
      <c r="BM36" s="3" t="e">
        <f t="shared" ref="BM36:CH36" si="182">(BM19/BM33)*100</f>
        <v>#DIV/0!</v>
      </c>
      <c r="BN36" s="3" t="e">
        <f t="shared" si="182"/>
        <v>#DIV/0!</v>
      </c>
      <c r="BO36" s="3" t="e">
        <f t="shared" si="182"/>
        <v>#DIV/0!</v>
      </c>
      <c r="BP36" s="3" t="e">
        <f t="shared" si="182"/>
        <v>#DIV/0!</v>
      </c>
      <c r="BQ36" s="3" t="e">
        <f>(BQ19/BQ33)*100</f>
        <v>#DIV/0!</v>
      </c>
      <c r="BR36" s="3" t="e">
        <f t="shared" si="182"/>
        <v>#DIV/0!</v>
      </c>
      <c r="BS36" s="3" t="e">
        <f t="shared" si="182"/>
        <v>#DIV/0!</v>
      </c>
      <c r="BT36" s="3" t="e">
        <f t="shared" si="182"/>
        <v>#DIV/0!</v>
      </c>
      <c r="BU36" s="3" t="e">
        <f t="shared" ref="BU36" si="183">(BU19/BU33)*100</f>
        <v>#DIV/0!</v>
      </c>
      <c r="BV36" s="3" t="e">
        <f t="shared" si="182"/>
        <v>#DIV/0!</v>
      </c>
      <c r="BW36" s="3" t="e">
        <f t="shared" si="182"/>
        <v>#DIV/0!</v>
      </c>
      <c r="BX36" s="3" t="e">
        <f t="shared" si="182"/>
        <v>#DIV/0!</v>
      </c>
      <c r="BY36" s="3" t="e">
        <f t="shared" si="182"/>
        <v>#DIV/0!</v>
      </c>
      <c r="BZ36" s="3" t="e">
        <f t="shared" si="182"/>
        <v>#DIV/0!</v>
      </c>
      <c r="CA36" s="3" t="e">
        <f t="shared" si="182"/>
        <v>#DIV/0!</v>
      </c>
      <c r="CB36" s="3" t="e">
        <f t="shared" si="182"/>
        <v>#DIV/0!</v>
      </c>
      <c r="CC36" s="3" t="e">
        <f t="shared" si="182"/>
        <v>#DIV/0!</v>
      </c>
      <c r="CD36" s="3" t="e">
        <f t="shared" si="182"/>
        <v>#DIV/0!</v>
      </c>
      <c r="CE36" s="3" t="e">
        <f t="shared" ref="CE36" si="184">(CE19/CE33)*100</f>
        <v>#DIV/0!</v>
      </c>
      <c r="CF36" s="3" t="e">
        <f t="shared" si="182"/>
        <v>#DIV/0!</v>
      </c>
      <c r="CG36" s="3" t="e">
        <f t="shared" si="182"/>
        <v>#DIV/0!</v>
      </c>
      <c r="CH36" s="3" t="e">
        <f t="shared" si="182"/>
        <v>#DIV/0!</v>
      </c>
      <c r="CI36" s="2"/>
    </row>
    <row r="37" spans="1:87" x14ac:dyDescent="0.2">
      <c r="A37" s="1" t="s">
        <v>50</v>
      </c>
      <c r="B37" s="1"/>
      <c r="C37" s="3" t="e">
        <f t="shared" ref="C37:BK37" si="185">(SUM(C18:C19,C24)/C33)*100</f>
        <v>#DIV/0!</v>
      </c>
      <c r="D37" s="3" t="e">
        <f t="shared" ref="D37" si="186">(SUM(D18:D19,D24)/D33)*100</f>
        <v>#DIV/0!</v>
      </c>
      <c r="E37" s="3" t="e">
        <f t="shared" si="185"/>
        <v>#DIV/0!</v>
      </c>
      <c r="F37" s="3" t="e">
        <f t="shared" si="185"/>
        <v>#DIV/0!</v>
      </c>
      <c r="G37" s="3" t="e">
        <f t="shared" si="185"/>
        <v>#DIV/0!</v>
      </c>
      <c r="H37" s="3" t="e">
        <f t="shared" si="185"/>
        <v>#DIV/0!</v>
      </c>
      <c r="I37" s="3" t="e">
        <f t="shared" si="185"/>
        <v>#DIV/0!</v>
      </c>
      <c r="J37" s="3" t="e">
        <f t="shared" si="185"/>
        <v>#DIV/0!</v>
      </c>
      <c r="K37" s="3" t="e">
        <f t="shared" si="185"/>
        <v>#DIV/0!</v>
      </c>
      <c r="L37" s="3" t="e">
        <f t="shared" si="185"/>
        <v>#DIV/0!</v>
      </c>
      <c r="M37" s="3" t="e">
        <f t="shared" si="185"/>
        <v>#DIV/0!</v>
      </c>
      <c r="N37" s="3" t="e">
        <f t="shared" si="185"/>
        <v>#DIV/0!</v>
      </c>
      <c r="O37" s="3" t="e">
        <f t="shared" si="185"/>
        <v>#DIV/0!</v>
      </c>
      <c r="P37" s="3" t="e">
        <f t="shared" ref="P37" si="187">(SUM(P18:P19,P24)/P33)*100</f>
        <v>#DIV/0!</v>
      </c>
      <c r="Q37" s="3" t="e">
        <f t="shared" si="185"/>
        <v>#DIV/0!</v>
      </c>
      <c r="R37" s="3" t="e">
        <f t="shared" si="185"/>
        <v>#DIV/0!</v>
      </c>
      <c r="S37" s="3" t="e">
        <f>(SUM(S18:S19,S24)/S33)*100</f>
        <v>#DIV/0!</v>
      </c>
      <c r="T37" s="3" t="e">
        <f t="shared" si="185"/>
        <v>#DIV/0!</v>
      </c>
      <c r="U37" s="3" t="e">
        <f t="shared" si="185"/>
        <v>#DIV/0!</v>
      </c>
      <c r="V37" s="3" t="e">
        <f t="shared" si="185"/>
        <v>#DIV/0!</v>
      </c>
      <c r="W37" s="3" t="e">
        <f t="shared" si="185"/>
        <v>#DIV/0!</v>
      </c>
      <c r="X37" s="3" t="e">
        <f t="shared" si="185"/>
        <v>#DIV/0!</v>
      </c>
      <c r="Y37" s="3" t="e">
        <f t="shared" si="185"/>
        <v>#DIV/0!</v>
      </c>
      <c r="Z37" s="3" t="e">
        <f t="shared" ref="Z37" si="188">(SUM(Z18:Z19,Z24)/Z33)*100</f>
        <v>#DIV/0!</v>
      </c>
      <c r="AA37" s="3" t="e">
        <f t="shared" si="185"/>
        <v>#DIV/0!</v>
      </c>
      <c r="AB37" s="3" t="e">
        <f t="shared" si="185"/>
        <v>#DIV/0!</v>
      </c>
      <c r="AC37" s="3" t="e">
        <f t="shared" si="185"/>
        <v>#DIV/0!</v>
      </c>
      <c r="AD37" s="3" t="e">
        <f t="shared" si="185"/>
        <v>#DIV/0!</v>
      </c>
      <c r="AE37" s="3" t="e">
        <f t="shared" si="185"/>
        <v>#DIV/0!</v>
      </c>
      <c r="AF37" s="3" t="e">
        <f t="shared" si="185"/>
        <v>#DIV/0!</v>
      </c>
      <c r="AG37" s="3" t="e">
        <f t="shared" si="185"/>
        <v>#DIV/0!</v>
      </c>
      <c r="AH37" s="3" t="e">
        <f t="shared" si="185"/>
        <v>#DIV/0!</v>
      </c>
      <c r="AI37" s="3" t="e">
        <f t="shared" si="185"/>
        <v>#DIV/0!</v>
      </c>
      <c r="AJ37" s="3" t="e">
        <f t="shared" si="185"/>
        <v>#DIV/0!</v>
      </c>
      <c r="AK37" s="3" t="e">
        <f t="shared" si="185"/>
        <v>#DIV/0!</v>
      </c>
      <c r="AL37" s="3" t="e">
        <f t="shared" si="185"/>
        <v>#DIV/0!</v>
      </c>
      <c r="AM37" s="3" t="e">
        <f t="shared" si="185"/>
        <v>#DIV/0!</v>
      </c>
      <c r="AN37" s="3" t="e">
        <f t="shared" ref="AN37:AO37" si="189">(SUM(AN18:AN19,AN24)/AN33)*100</f>
        <v>#DIV/0!</v>
      </c>
      <c r="AO37" s="3" t="e">
        <f t="shared" si="189"/>
        <v>#DIV/0!</v>
      </c>
      <c r="AP37" s="3" t="e">
        <f t="shared" si="185"/>
        <v>#DIV/0!</v>
      </c>
      <c r="AQ37" s="3" t="e">
        <f t="shared" si="185"/>
        <v>#DIV/0!</v>
      </c>
      <c r="AR37" s="3" t="e">
        <f t="shared" si="185"/>
        <v>#DIV/0!</v>
      </c>
      <c r="AS37" s="3" t="e">
        <f t="shared" si="185"/>
        <v>#DIV/0!</v>
      </c>
      <c r="AT37" s="3" t="e">
        <f t="shared" si="185"/>
        <v>#DIV/0!</v>
      </c>
      <c r="AU37" s="3" t="e">
        <f t="shared" si="185"/>
        <v>#DIV/0!</v>
      </c>
      <c r="AV37" s="3" t="e">
        <f t="shared" si="185"/>
        <v>#DIV/0!</v>
      </c>
      <c r="AW37" s="3" t="e">
        <f t="shared" si="185"/>
        <v>#DIV/0!</v>
      </c>
      <c r="AX37" s="3" t="e">
        <f t="shared" ref="AX37" si="190">(SUM(AX18:AX19,AX24)/AX33)*100</f>
        <v>#DIV/0!</v>
      </c>
      <c r="AY37" s="3" t="e">
        <f t="shared" si="185"/>
        <v>#DIV/0!</v>
      </c>
      <c r="AZ37" s="3" t="e">
        <f t="shared" si="185"/>
        <v>#DIV/0!</v>
      </c>
      <c r="BA37" s="3" t="e">
        <f t="shared" ref="BA37" si="191">(SUM(BA18:BA19,BA24)/BA33)*100</f>
        <v>#DIV/0!</v>
      </c>
      <c r="BB37" s="3" t="e">
        <f t="shared" si="185"/>
        <v>#DIV/0!</v>
      </c>
      <c r="BC37" s="3" t="e">
        <f t="shared" ref="BC37" si="192">(SUM(BC18:BC19,BC24)/BC33)*100</f>
        <v>#DIV/0!</v>
      </c>
      <c r="BD37" s="3" t="e">
        <f t="shared" ref="BD37" si="193">(SUM(BD18:BD19,BD24)/BD33)*100</f>
        <v>#DIV/0!</v>
      </c>
      <c r="BE37" s="3" t="e">
        <f t="shared" si="185"/>
        <v>#DIV/0!</v>
      </c>
      <c r="BF37" s="3" t="e">
        <f t="shared" si="185"/>
        <v>#DIV/0!</v>
      </c>
      <c r="BG37" s="3" t="e">
        <f t="shared" si="185"/>
        <v>#DIV/0!</v>
      </c>
      <c r="BH37" s="3" t="e">
        <f t="shared" si="185"/>
        <v>#DIV/0!</v>
      </c>
      <c r="BI37" s="3" t="e">
        <f t="shared" si="185"/>
        <v>#DIV/0!</v>
      </c>
      <c r="BJ37" s="3" t="e">
        <f t="shared" ref="BJ37" si="194">(SUM(BJ18:BJ19,BJ24)/BJ33)*100</f>
        <v>#DIV/0!</v>
      </c>
      <c r="BK37" s="3" t="e">
        <f t="shared" si="185"/>
        <v>#DIV/0!</v>
      </c>
      <c r="BL37" s="3" t="e">
        <f>(SUM(BL18:BL19,BL24)/BL33)*100</f>
        <v>#DIV/0!</v>
      </c>
      <c r="BM37" s="3" t="e">
        <f t="shared" ref="BM37:CH37" si="195">(SUM(BM18:BM19,BM24)/BM33)*100</f>
        <v>#DIV/0!</v>
      </c>
      <c r="BN37" s="3" t="e">
        <f t="shared" si="195"/>
        <v>#DIV/0!</v>
      </c>
      <c r="BO37" s="3" t="e">
        <f t="shared" si="195"/>
        <v>#DIV/0!</v>
      </c>
      <c r="BP37" s="3" t="e">
        <f t="shared" si="195"/>
        <v>#DIV/0!</v>
      </c>
      <c r="BQ37" s="3" t="e">
        <f>(SUM(BQ18:BQ19,BQ24)/BQ33)*100</f>
        <v>#DIV/0!</v>
      </c>
      <c r="BR37" s="3" t="e">
        <f t="shared" si="195"/>
        <v>#DIV/0!</v>
      </c>
      <c r="BS37" s="3" t="e">
        <f t="shared" si="195"/>
        <v>#DIV/0!</v>
      </c>
      <c r="BT37" s="3" t="e">
        <f t="shared" si="195"/>
        <v>#DIV/0!</v>
      </c>
      <c r="BU37" s="3" t="e">
        <f t="shared" ref="BU37" si="196">(SUM(BU18:BU19,BU24)/BU33)*100</f>
        <v>#DIV/0!</v>
      </c>
      <c r="BV37" s="3" t="e">
        <f t="shared" si="195"/>
        <v>#DIV/0!</v>
      </c>
      <c r="BW37" s="3" t="e">
        <f t="shared" si="195"/>
        <v>#DIV/0!</v>
      </c>
      <c r="BX37" s="3" t="e">
        <f t="shared" si="195"/>
        <v>#DIV/0!</v>
      </c>
      <c r="BY37" s="3" t="e">
        <f t="shared" si="195"/>
        <v>#DIV/0!</v>
      </c>
      <c r="BZ37" s="3" t="e">
        <f t="shared" si="195"/>
        <v>#DIV/0!</v>
      </c>
      <c r="CA37" s="3" t="e">
        <f t="shared" si="195"/>
        <v>#DIV/0!</v>
      </c>
      <c r="CB37" s="3" t="e">
        <f t="shared" si="195"/>
        <v>#DIV/0!</v>
      </c>
      <c r="CC37" s="3" t="e">
        <f t="shared" si="195"/>
        <v>#DIV/0!</v>
      </c>
      <c r="CD37" s="3" t="e">
        <f t="shared" si="195"/>
        <v>#DIV/0!</v>
      </c>
      <c r="CE37" s="3" t="e">
        <f t="shared" ref="CE37" si="197">(SUM(CE18:CE19,CE24)/CE33)*100</f>
        <v>#DIV/0!</v>
      </c>
      <c r="CF37" s="3" t="e">
        <f t="shared" si="195"/>
        <v>#DIV/0!</v>
      </c>
      <c r="CG37" s="3" t="e">
        <f t="shared" si="195"/>
        <v>#DIV/0!</v>
      </c>
      <c r="CH37" s="3" t="e">
        <f t="shared" si="195"/>
        <v>#DIV/0!</v>
      </c>
      <c r="CI37" s="2"/>
    </row>
    <row r="38" spans="1:87" x14ac:dyDescent="0.2">
      <c r="A38" s="2" t="s">
        <v>57</v>
      </c>
      <c r="B38" s="2"/>
      <c r="C38" s="10" t="e">
        <f t="shared" ref="C38:BK38" si="198">(SUM(C5:C7,C11)/C14)*100</f>
        <v>#DIV/0!</v>
      </c>
      <c r="D38" s="10" t="e">
        <f t="shared" ref="D38" si="199">(SUM(D5:D7,D11)/D14)*100</f>
        <v>#DIV/0!</v>
      </c>
      <c r="E38" s="10" t="e">
        <f t="shared" si="198"/>
        <v>#DIV/0!</v>
      </c>
      <c r="F38" s="10" t="e">
        <f t="shared" si="198"/>
        <v>#DIV/0!</v>
      </c>
      <c r="G38" s="10" t="e">
        <f t="shared" si="198"/>
        <v>#DIV/0!</v>
      </c>
      <c r="H38" s="10" t="e">
        <f t="shared" si="198"/>
        <v>#DIV/0!</v>
      </c>
      <c r="I38" s="10" t="e">
        <f t="shared" si="198"/>
        <v>#DIV/0!</v>
      </c>
      <c r="J38" s="10" t="e">
        <f t="shared" si="198"/>
        <v>#DIV/0!</v>
      </c>
      <c r="K38" s="10" t="e">
        <f t="shared" si="198"/>
        <v>#DIV/0!</v>
      </c>
      <c r="L38" s="10" t="e">
        <f t="shared" si="198"/>
        <v>#DIV/0!</v>
      </c>
      <c r="M38" s="10" t="e">
        <f t="shared" si="198"/>
        <v>#DIV/0!</v>
      </c>
      <c r="N38" s="10" t="e">
        <f t="shared" si="198"/>
        <v>#DIV/0!</v>
      </c>
      <c r="O38" s="10" t="e">
        <f t="shared" si="198"/>
        <v>#DIV/0!</v>
      </c>
      <c r="P38" s="10" t="e">
        <f t="shared" ref="P38" si="200">(SUM(P5:P7,P11)/P14)*100</f>
        <v>#DIV/0!</v>
      </c>
      <c r="Q38" s="10" t="e">
        <f t="shared" si="198"/>
        <v>#DIV/0!</v>
      </c>
      <c r="R38" s="10" t="e">
        <f t="shared" si="198"/>
        <v>#DIV/0!</v>
      </c>
      <c r="S38" s="10" t="e">
        <f>(SUM(S5:S7,S11)/S14)*100</f>
        <v>#DIV/0!</v>
      </c>
      <c r="T38" s="10" t="e">
        <f t="shared" si="198"/>
        <v>#DIV/0!</v>
      </c>
      <c r="U38" s="10" t="e">
        <f t="shared" si="198"/>
        <v>#DIV/0!</v>
      </c>
      <c r="V38" s="10" t="e">
        <f t="shared" si="198"/>
        <v>#DIV/0!</v>
      </c>
      <c r="W38" s="10" t="e">
        <f t="shared" si="198"/>
        <v>#DIV/0!</v>
      </c>
      <c r="X38" s="10" t="e">
        <f t="shared" si="198"/>
        <v>#DIV/0!</v>
      </c>
      <c r="Y38" s="10" t="e">
        <f t="shared" si="198"/>
        <v>#DIV/0!</v>
      </c>
      <c r="Z38" s="10" t="e">
        <f t="shared" ref="Z38" si="201">(SUM(Z5:Z7,Z11)/Z14)*100</f>
        <v>#DIV/0!</v>
      </c>
      <c r="AA38" s="10" t="e">
        <f t="shared" si="198"/>
        <v>#DIV/0!</v>
      </c>
      <c r="AB38" s="10" t="e">
        <f t="shared" si="198"/>
        <v>#DIV/0!</v>
      </c>
      <c r="AC38" s="10" t="e">
        <f t="shared" si="198"/>
        <v>#DIV/0!</v>
      </c>
      <c r="AD38" s="10" t="e">
        <f t="shared" si="198"/>
        <v>#DIV/0!</v>
      </c>
      <c r="AE38" s="10" t="e">
        <f t="shared" si="198"/>
        <v>#DIV/0!</v>
      </c>
      <c r="AF38" s="10" t="e">
        <f t="shared" si="198"/>
        <v>#DIV/0!</v>
      </c>
      <c r="AG38" s="10" t="e">
        <f t="shared" si="198"/>
        <v>#DIV/0!</v>
      </c>
      <c r="AH38" s="10" t="e">
        <f t="shared" si="198"/>
        <v>#DIV/0!</v>
      </c>
      <c r="AI38" s="10" t="e">
        <f t="shared" si="198"/>
        <v>#DIV/0!</v>
      </c>
      <c r="AJ38" s="10" t="e">
        <f t="shared" si="198"/>
        <v>#DIV/0!</v>
      </c>
      <c r="AK38" s="10" t="e">
        <f t="shared" si="198"/>
        <v>#DIV/0!</v>
      </c>
      <c r="AL38" s="10" t="e">
        <f t="shared" si="198"/>
        <v>#DIV/0!</v>
      </c>
      <c r="AM38" s="10" t="e">
        <f t="shared" si="198"/>
        <v>#DIV/0!</v>
      </c>
      <c r="AN38" s="10" t="e">
        <f t="shared" ref="AN38:AO38" si="202">(SUM(AN5:AN7,AN11)/AN14)*100</f>
        <v>#DIV/0!</v>
      </c>
      <c r="AO38" s="10" t="e">
        <f t="shared" si="202"/>
        <v>#DIV/0!</v>
      </c>
      <c r="AP38" s="10" t="e">
        <f t="shared" si="198"/>
        <v>#DIV/0!</v>
      </c>
      <c r="AQ38" s="10" t="e">
        <f t="shared" si="198"/>
        <v>#DIV/0!</v>
      </c>
      <c r="AR38" s="10" t="e">
        <f t="shared" si="198"/>
        <v>#DIV/0!</v>
      </c>
      <c r="AS38" s="10" t="e">
        <f t="shared" si="198"/>
        <v>#DIV/0!</v>
      </c>
      <c r="AT38" s="10" t="e">
        <f t="shared" si="198"/>
        <v>#DIV/0!</v>
      </c>
      <c r="AU38" s="10" t="e">
        <f t="shared" si="198"/>
        <v>#DIV/0!</v>
      </c>
      <c r="AV38" s="10" t="e">
        <f t="shared" si="198"/>
        <v>#DIV/0!</v>
      </c>
      <c r="AW38" s="10" t="e">
        <f t="shared" si="198"/>
        <v>#DIV/0!</v>
      </c>
      <c r="AX38" s="10" t="e">
        <f t="shared" ref="AX38" si="203">(SUM(AX5:AX7,AX11)/AX14)*100</f>
        <v>#DIV/0!</v>
      </c>
      <c r="AY38" s="10" t="e">
        <f t="shared" si="198"/>
        <v>#DIV/0!</v>
      </c>
      <c r="AZ38" s="10" t="e">
        <f t="shared" si="198"/>
        <v>#DIV/0!</v>
      </c>
      <c r="BA38" s="10" t="e">
        <f t="shared" ref="BA38" si="204">(SUM(BA5:BA7,BA11)/BA14)*100</f>
        <v>#DIV/0!</v>
      </c>
      <c r="BB38" s="10" t="e">
        <f t="shared" si="198"/>
        <v>#DIV/0!</v>
      </c>
      <c r="BC38" s="10" t="e">
        <f t="shared" ref="BC38" si="205">(SUM(BC5:BC7,BC11)/BC14)*100</f>
        <v>#DIV/0!</v>
      </c>
      <c r="BD38" s="10" t="e">
        <f t="shared" ref="BD38" si="206">(SUM(BD5:BD7,BD11)/BD14)*100</f>
        <v>#DIV/0!</v>
      </c>
      <c r="BE38" s="10" t="e">
        <f t="shared" si="198"/>
        <v>#DIV/0!</v>
      </c>
      <c r="BF38" s="10" t="e">
        <f t="shared" si="198"/>
        <v>#DIV/0!</v>
      </c>
      <c r="BG38" s="10" t="e">
        <f t="shared" si="198"/>
        <v>#DIV/0!</v>
      </c>
      <c r="BH38" s="10" t="e">
        <f t="shared" si="198"/>
        <v>#DIV/0!</v>
      </c>
      <c r="BI38" s="10" t="e">
        <f t="shared" si="198"/>
        <v>#DIV/0!</v>
      </c>
      <c r="BJ38" s="10" t="e">
        <f t="shared" ref="BJ38" si="207">(SUM(BJ5:BJ7,BJ11)/BJ14)*100</f>
        <v>#DIV/0!</v>
      </c>
      <c r="BK38" s="10" t="e">
        <f t="shared" si="198"/>
        <v>#DIV/0!</v>
      </c>
      <c r="BL38" s="10" t="e">
        <f>(SUM(BL5:BL7,BL11)/BL14)*100</f>
        <v>#DIV/0!</v>
      </c>
      <c r="BM38" s="10" t="e">
        <f t="shared" ref="BM38:CH38" si="208">(SUM(BM5:BM7,BM11)/BM14)*100</f>
        <v>#DIV/0!</v>
      </c>
      <c r="BN38" s="10" t="e">
        <f t="shared" si="208"/>
        <v>#DIV/0!</v>
      </c>
      <c r="BO38" s="10" t="e">
        <f t="shared" si="208"/>
        <v>#DIV/0!</v>
      </c>
      <c r="BP38" s="10" t="e">
        <f t="shared" si="208"/>
        <v>#DIV/0!</v>
      </c>
      <c r="BQ38" s="10" t="e">
        <f>(SUM(BQ5:BQ7,BQ11)/BQ14)*100</f>
        <v>#DIV/0!</v>
      </c>
      <c r="BR38" s="10" t="e">
        <f t="shared" si="208"/>
        <v>#DIV/0!</v>
      </c>
      <c r="BS38" s="10" t="e">
        <f t="shared" si="208"/>
        <v>#DIV/0!</v>
      </c>
      <c r="BT38" s="10" t="e">
        <f t="shared" si="208"/>
        <v>#DIV/0!</v>
      </c>
      <c r="BU38" s="10" t="e">
        <f t="shared" ref="BU38" si="209">(SUM(BU5:BU7,BU11)/BU14)*100</f>
        <v>#DIV/0!</v>
      </c>
      <c r="BV38" s="10" t="e">
        <f t="shared" si="208"/>
        <v>#DIV/0!</v>
      </c>
      <c r="BW38" s="10" t="e">
        <f t="shared" si="208"/>
        <v>#DIV/0!</v>
      </c>
      <c r="BX38" s="10" t="e">
        <f t="shared" si="208"/>
        <v>#DIV/0!</v>
      </c>
      <c r="BY38" s="10" t="e">
        <f t="shared" si="208"/>
        <v>#DIV/0!</v>
      </c>
      <c r="BZ38" s="10" t="e">
        <f t="shared" si="208"/>
        <v>#DIV/0!</v>
      </c>
      <c r="CA38" s="10" t="e">
        <f t="shared" si="208"/>
        <v>#DIV/0!</v>
      </c>
      <c r="CB38" s="10" t="e">
        <f t="shared" si="208"/>
        <v>#DIV/0!</v>
      </c>
      <c r="CC38" s="10" t="e">
        <f t="shared" si="208"/>
        <v>#DIV/0!</v>
      </c>
      <c r="CD38" s="10" t="e">
        <f t="shared" si="208"/>
        <v>#DIV/0!</v>
      </c>
      <c r="CE38" s="10" t="e">
        <f t="shared" ref="CE38" si="210">(SUM(CE5:CE7,CE11)/CE14)*100</f>
        <v>#DIV/0!</v>
      </c>
      <c r="CF38" s="10" t="e">
        <f t="shared" si="208"/>
        <v>#DIV/0!</v>
      </c>
      <c r="CG38" s="10" t="e">
        <f t="shared" si="208"/>
        <v>#DIV/0!</v>
      </c>
      <c r="CH38" s="10" t="e">
        <f t="shared" si="208"/>
        <v>#DIV/0!</v>
      </c>
      <c r="CI38" s="2"/>
    </row>
    <row r="39" spans="1:87" x14ac:dyDescent="0.2">
      <c r="A39" s="2" t="s">
        <v>56</v>
      </c>
      <c r="B39" s="2"/>
      <c r="C39" s="10" t="e">
        <f t="shared" ref="C39:BK39" si="211">(SUM(C18:C20,C24)/C27)*100</f>
        <v>#DIV/0!</v>
      </c>
      <c r="D39" s="10" t="e">
        <f t="shared" ref="D39" si="212">(SUM(D18:D20,D24)/D27)*100</f>
        <v>#DIV/0!</v>
      </c>
      <c r="E39" s="10" t="e">
        <f t="shared" si="211"/>
        <v>#DIV/0!</v>
      </c>
      <c r="F39" s="10" t="e">
        <f t="shared" si="211"/>
        <v>#DIV/0!</v>
      </c>
      <c r="G39" s="10" t="e">
        <f t="shared" si="211"/>
        <v>#DIV/0!</v>
      </c>
      <c r="H39" s="10" t="e">
        <f t="shared" si="211"/>
        <v>#DIV/0!</v>
      </c>
      <c r="I39" s="10" t="e">
        <f t="shared" si="211"/>
        <v>#DIV/0!</v>
      </c>
      <c r="J39" s="10" t="e">
        <f t="shared" si="211"/>
        <v>#DIV/0!</v>
      </c>
      <c r="K39" s="10" t="e">
        <f t="shared" si="211"/>
        <v>#DIV/0!</v>
      </c>
      <c r="L39" s="10" t="e">
        <f t="shared" si="211"/>
        <v>#DIV/0!</v>
      </c>
      <c r="M39" s="10" t="e">
        <f t="shared" si="211"/>
        <v>#DIV/0!</v>
      </c>
      <c r="N39" s="10" t="e">
        <f t="shared" si="211"/>
        <v>#DIV/0!</v>
      </c>
      <c r="O39" s="10" t="e">
        <f t="shared" si="211"/>
        <v>#DIV/0!</v>
      </c>
      <c r="P39" s="10" t="e">
        <f t="shared" ref="P39" si="213">(SUM(P18:P20,P24)/P27)*100</f>
        <v>#DIV/0!</v>
      </c>
      <c r="Q39" s="10" t="e">
        <f t="shared" si="211"/>
        <v>#DIV/0!</v>
      </c>
      <c r="R39" s="10" t="e">
        <f t="shared" si="211"/>
        <v>#DIV/0!</v>
      </c>
      <c r="S39" s="10" t="e">
        <f>(SUM(S18:S20,S24)/S27)*100</f>
        <v>#DIV/0!</v>
      </c>
      <c r="T39" s="10" t="e">
        <f t="shared" si="211"/>
        <v>#DIV/0!</v>
      </c>
      <c r="U39" s="10" t="e">
        <f t="shared" si="211"/>
        <v>#DIV/0!</v>
      </c>
      <c r="V39" s="10" t="e">
        <f t="shared" si="211"/>
        <v>#DIV/0!</v>
      </c>
      <c r="W39" s="10" t="e">
        <f t="shared" si="211"/>
        <v>#DIV/0!</v>
      </c>
      <c r="X39" s="10" t="e">
        <f t="shared" si="211"/>
        <v>#DIV/0!</v>
      </c>
      <c r="Y39" s="10" t="e">
        <f t="shared" si="211"/>
        <v>#DIV/0!</v>
      </c>
      <c r="Z39" s="10" t="e">
        <f t="shared" ref="Z39" si="214">(SUM(Z18:Z20,Z24)/Z27)*100</f>
        <v>#DIV/0!</v>
      </c>
      <c r="AA39" s="10" t="e">
        <f t="shared" si="211"/>
        <v>#DIV/0!</v>
      </c>
      <c r="AB39" s="10" t="e">
        <f t="shared" si="211"/>
        <v>#DIV/0!</v>
      </c>
      <c r="AC39" s="10" t="e">
        <f t="shared" si="211"/>
        <v>#DIV/0!</v>
      </c>
      <c r="AD39" s="10" t="e">
        <f t="shared" si="211"/>
        <v>#DIV/0!</v>
      </c>
      <c r="AE39" s="10" t="e">
        <f t="shared" si="211"/>
        <v>#DIV/0!</v>
      </c>
      <c r="AF39" s="10" t="e">
        <f t="shared" si="211"/>
        <v>#DIV/0!</v>
      </c>
      <c r="AG39" s="10" t="e">
        <f t="shared" si="211"/>
        <v>#DIV/0!</v>
      </c>
      <c r="AH39" s="10" t="e">
        <f t="shared" si="211"/>
        <v>#DIV/0!</v>
      </c>
      <c r="AI39" s="10" t="e">
        <f t="shared" si="211"/>
        <v>#DIV/0!</v>
      </c>
      <c r="AJ39" s="10" t="e">
        <f t="shared" si="211"/>
        <v>#DIV/0!</v>
      </c>
      <c r="AK39" s="10" t="e">
        <f t="shared" si="211"/>
        <v>#DIV/0!</v>
      </c>
      <c r="AL39" s="10" t="e">
        <f t="shared" si="211"/>
        <v>#DIV/0!</v>
      </c>
      <c r="AM39" s="10" t="e">
        <f t="shared" si="211"/>
        <v>#DIV/0!</v>
      </c>
      <c r="AN39" s="10" t="e">
        <f t="shared" ref="AN39:AO39" si="215">(SUM(AN18:AN20,AN24)/AN27)*100</f>
        <v>#DIV/0!</v>
      </c>
      <c r="AO39" s="10" t="e">
        <f t="shared" si="215"/>
        <v>#DIV/0!</v>
      </c>
      <c r="AP39" s="10" t="e">
        <f t="shared" si="211"/>
        <v>#DIV/0!</v>
      </c>
      <c r="AQ39" s="10" t="e">
        <f t="shared" si="211"/>
        <v>#DIV/0!</v>
      </c>
      <c r="AR39" s="10" t="e">
        <f t="shared" si="211"/>
        <v>#DIV/0!</v>
      </c>
      <c r="AS39" s="10" t="e">
        <f t="shared" si="211"/>
        <v>#DIV/0!</v>
      </c>
      <c r="AT39" s="10" t="e">
        <f t="shared" si="211"/>
        <v>#DIV/0!</v>
      </c>
      <c r="AU39" s="10" t="e">
        <f t="shared" si="211"/>
        <v>#DIV/0!</v>
      </c>
      <c r="AV39" s="10" t="e">
        <f t="shared" si="211"/>
        <v>#DIV/0!</v>
      </c>
      <c r="AW39" s="10" t="e">
        <f t="shared" si="211"/>
        <v>#DIV/0!</v>
      </c>
      <c r="AX39" s="10" t="e">
        <f t="shared" ref="AX39" si="216">(SUM(AX18:AX20,AX24)/AX27)*100</f>
        <v>#DIV/0!</v>
      </c>
      <c r="AY39" s="10" t="e">
        <f t="shared" si="211"/>
        <v>#DIV/0!</v>
      </c>
      <c r="AZ39" s="10" t="e">
        <f t="shared" si="211"/>
        <v>#DIV/0!</v>
      </c>
      <c r="BA39" s="10" t="e">
        <f t="shared" ref="BA39" si="217">(SUM(BA18:BA20,BA24)/BA27)*100</f>
        <v>#DIV/0!</v>
      </c>
      <c r="BB39" s="10" t="e">
        <f t="shared" si="211"/>
        <v>#DIV/0!</v>
      </c>
      <c r="BC39" s="10" t="e">
        <f t="shared" ref="BC39" si="218">(SUM(BC18:BC20,BC24)/BC27)*100</f>
        <v>#DIV/0!</v>
      </c>
      <c r="BD39" s="10" t="e">
        <f t="shared" ref="BD39" si="219">(SUM(BD18:BD20,BD24)/BD27)*100</f>
        <v>#DIV/0!</v>
      </c>
      <c r="BE39" s="10" t="e">
        <f t="shared" si="211"/>
        <v>#DIV/0!</v>
      </c>
      <c r="BF39" s="10" t="e">
        <f t="shared" si="211"/>
        <v>#DIV/0!</v>
      </c>
      <c r="BG39" s="10" t="e">
        <f t="shared" si="211"/>
        <v>#DIV/0!</v>
      </c>
      <c r="BH39" s="10" t="e">
        <f t="shared" si="211"/>
        <v>#DIV/0!</v>
      </c>
      <c r="BI39" s="10" t="e">
        <f t="shared" si="211"/>
        <v>#DIV/0!</v>
      </c>
      <c r="BJ39" s="10" t="e">
        <f t="shared" ref="BJ39" si="220">(SUM(BJ18:BJ20,BJ24)/BJ27)*100</f>
        <v>#DIV/0!</v>
      </c>
      <c r="BK39" s="10" t="e">
        <f t="shared" si="211"/>
        <v>#DIV/0!</v>
      </c>
      <c r="BL39" s="10" t="e">
        <f>(SUM(BL18:BL20,BL24)/BL27)*100</f>
        <v>#DIV/0!</v>
      </c>
      <c r="BM39" s="10" t="e">
        <f t="shared" ref="BM39:CH39" si="221">(SUM(BM18:BM20,BM24)/BM27)*100</f>
        <v>#DIV/0!</v>
      </c>
      <c r="BN39" s="10" t="e">
        <f t="shared" si="221"/>
        <v>#DIV/0!</v>
      </c>
      <c r="BO39" s="10" t="e">
        <f t="shared" si="221"/>
        <v>#DIV/0!</v>
      </c>
      <c r="BP39" s="10" t="e">
        <f t="shared" si="221"/>
        <v>#DIV/0!</v>
      </c>
      <c r="BQ39" s="10" t="e">
        <f>(SUM(BQ18:BQ20,BQ24)/BQ27)*100</f>
        <v>#DIV/0!</v>
      </c>
      <c r="BR39" s="10" t="e">
        <f t="shared" si="221"/>
        <v>#DIV/0!</v>
      </c>
      <c r="BS39" s="10" t="e">
        <f t="shared" si="221"/>
        <v>#DIV/0!</v>
      </c>
      <c r="BT39" s="10" t="e">
        <f t="shared" si="221"/>
        <v>#DIV/0!</v>
      </c>
      <c r="BU39" s="10" t="e">
        <f t="shared" ref="BU39" si="222">(SUM(BU18:BU20,BU24)/BU27)*100</f>
        <v>#DIV/0!</v>
      </c>
      <c r="BV39" s="10" t="e">
        <f t="shared" si="221"/>
        <v>#DIV/0!</v>
      </c>
      <c r="BW39" s="10" t="e">
        <f t="shared" si="221"/>
        <v>#DIV/0!</v>
      </c>
      <c r="BX39" s="10" t="e">
        <f t="shared" si="221"/>
        <v>#DIV/0!</v>
      </c>
      <c r="BY39" s="10" t="e">
        <f t="shared" si="221"/>
        <v>#DIV/0!</v>
      </c>
      <c r="BZ39" s="10" t="e">
        <f t="shared" si="221"/>
        <v>#DIV/0!</v>
      </c>
      <c r="CA39" s="10" t="e">
        <f t="shared" si="221"/>
        <v>#DIV/0!</v>
      </c>
      <c r="CB39" s="10" t="e">
        <f t="shared" si="221"/>
        <v>#DIV/0!</v>
      </c>
      <c r="CC39" s="10" t="e">
        <f t="shared" si="221"/>
        <v>#DIV/0!</v>
      </c>
      <c r="CD39" s="10" t="e">
        <f t="shared" si="221"/>
        <v>#DIV/0!</v>
      </c>
      <c r="CE39" s="10" t="e">
        <f t="shared" ref="CE39" si="223">(SUM(CE18:CE20,CE24)/CE27)*100</f>
        <v>#DIV/0!</v>
      </c>
      <c r="CF39" s="10" t="e">
        <f t="shared" si="221"/>
        <v>#DIV/0!</v>
      </c>
      <c r="CG39" s="10" t="e">
        <f t="shared" si="221"/>
        <v>#DIV/0!</v>
      </c>
      <c r="CH39" s="10" t="e">
        <f t="shared" si="221"/>
        <v>#DIV/0!</v>
      </c>
      <c r="CI39" s="2"/>
    </row>
    <row r="40" spans="1:87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2"/>
    </row>
    <row r="41" spans="1:87" x14ac:dyDescent="0.2">
      <c r="A41" s="6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2"/>
    </row>
    <row r="42" spans="1:87" x14ac:dyDescent="0.2">
      <c r="A42" s="2" t="s">
        <v>55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2"/>
    </row>
  </sheetData>
  <pageMargins left="0.5" right="0.5" top="1" bottom="0.5" header="0.5" footer="0.5"/>
  <pageSetup orientation="portrait" horizontalDpi="300" verticalDpi="300" r:id="rId1"/>
  <headerFooter alignWithMargins="0">
    <oddHeader>&amp;L&amp;"Arial,Bold"&amp;14INTERLIBRARY LENDING STATISTICS AMONG MOBIUS INSTITUTIONS</oddHeader>
  </headerFooter>
  <ignoredErrors>
    <ignoredError sqref="AB27 AR1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F YTD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'F YTD'!Print_Titles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jfox</dc:creator>
  <cp:lastModifiedBy>Christopher Gould</cp:lastModifiedBy>
  <cp:lastPrinted>2009-06-18T20:44:37Z</cp:lastPrinted>
  <dcterms:created xsi:type="dcterms:W3CDTF">2000-08-02T19:18:51Z</dcterms:created>
  <dcterms:modified xsi:type="dcterms:W3CDTF">2018-10-18T15:30:05Z</dcterms:modified>
</cp:coreProperties>
</file>