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mobi.1201" sheetId="1" r:id="rId1"/>
  </sheets>
  <definedNames>
    <definedName name="_xlnm.Print_Area" localSheetId="0">'mobi.1201'!$A$1:$K$42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<sst xmlns="http://schemas.openxmlformats.org/spreadsheetml/2006/main" count="76" uniqueCount="58">
  <si>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</si>
  <si>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</si>
  <si>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</si>
  <si>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</si>
  <si>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</si>
  <si>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</si>
  <si>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</si>
  <si>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</si>
  <si>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</si>
  <si>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</si>
  <si>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</si>
  <si>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</si>
  <si>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</si>
  <si>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</si>
  <si>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</si>
  <si>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</si>
  <si>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</si>
  <si>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</si>
  <si>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</si>
  <si>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</si>
  <si>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</si>
  <si>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</si>
  <si>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</si>
  <si>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</si>
  <si>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</si>
  <si>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</si>
  <si>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</si>
  <si>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</si>
  <si>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</si>
  <si>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LANCE</t>
  </si>
  <si>
    <t>6lanc</t>
  </si>
  <si>
    <t>QUEST</t>
  </si>
  <si>
    <t>6ques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</si>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</sst>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M14" sqref="M14"/>
    </sheetView>
  </sheetViews>
  <sheetFormatPr defaultColWidth="9.28125" defaultRowHeight="15"/>
  <cols>
    <col min="1" max="1" width="12.28125" style="0" bestFit="1" customWidth="1"/>
    <col min="2" max="2" width="6.57421875" style="0" bestFit="1" customWidth="1"/>
    <col min="3" max="3" width="11.57421875" style="0" bestFit="1" customWidth="1"/>
    <col min="4" max="4" width="9.8515625" style="0" bestFit="1" customWidth="1"/>
    <col min="5" max="5" width="14.140625" style="0" bestFit="1" customWidth="1"/>
    <col min="6" max="7" width="9.28125" style="0" bestFit="1" customWidth="1"/>
    <col min="8" max="8" width="11.57421875" style="0" bestFit="1" customWidth="1"/>
    <col min="9" max="9" width="12.00390625" style="0" bestFit="1" customWidth="1"/>
    <col min="10" max="10" width="10.421875" style="0" bestFit="1" customWidth="1"/>
    <col min="11" max="11" width="9.28125" style="0" bestFit="1" customWidth="1"/>
  </cols>
  <sheetData>
    <row r="1" spans="1:11" ht="1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21</v>
      </c>
      <c r="B6" s="2" t="s">
        <v>22</v>
      </c>
      <c r="C6" s="2">
        <v>4725896</v>
      </c>
      <c r="D6" s="2"/>
      <c r="E6" s="2">
        <v>2551350</v>
      </c>
      <c r="F6" s="4">
        <f>E6/C6</f>
        <v>0.5398658794014934</v>
      </c>
      <c r="G6" s="4">
        <f>E6/$E$21</f>
        <v>0.41168482338707363</v>
      </c>
      <c r="H6" s="2">
        <v>4685578</v>
      </c>
      <c r="I6" s="2">
        <v>10012865</v>
      </c>
      <c r="J6" s="2">
        <v>433616</v>
      </c>
      <c r="K6" s="2">
        <v>215995</v>
      </c>
    </row>
    <row r="7" spans="1:11" ht="15">
      <c r="A7" s="2" t="s">
        <v>23</v>
      </c>
      <c r="B7" s="2" t="s">
        <v>24</v>
      </c>
      <c r="C7" s="2">
        <v>3025730</v>
      </c>
      <c r="D7" s="2"/>
      <c r="E7" s="2">
        <v>1419812</v>
      </c>
      <c r="F7" s="4">
        <f aca="true" t="shared" si="0" ref="F7:F19">E7/C7</f>
        <v>0.4692460992884362</v>
      </c>
      <c r="G7" s="4">
        <f aca="true" t="shared" si="1" ref="G7:G21">E7/$E$21</f>
        <v>0.22910030080657212</v>
      </c>
      <c r="H7" s="2">
        <v>2045767</v>
      </c>
      <c r="I7" s="2">
        <v>2974158</v>
      </c>
      <c r="J7" s="2">
        <v>342766</v>
      </c>
      <c r="K7" s="2">
        <v>151335</v>
      </c>
    </row>
    <row r="8" spans="1:11" ht="15">
      <c r="A8" s="2" t="s">
        <v>25</v>
      </c>
      <c r="B8" s="2" t="s">
        <v>26</v>
      </c>
      <c r="C8" s="2">
        <v>1885147</v>
      </c>
      <c r="D8" s="2"/>
      <c r="E8" s="2">
        <v>752613</v>
      </c>
      <c r="F8" s="4">
        <f t="shared" si="0"/>
        <v>0.3992330571568159</v>
      </c>
      <c r="G8" s="4">
        <f t="shared" si="1"/>
        <v>0.12144133497317719</v>
      </c>
      <c r="H8" s="2">
        <v>1100987</v>
      </c>
      <c r="I8" s="2">
        <v>1255520</v>
      </c>
      <c r="J8" s="2">
        <v>22024</v>
      </c>
      <c r="K8" s="2">
        <v>41753</v>
      </c>
    </row>
    <row r="9" spans="1:11" ht="15">
      <c r="A9" s="2" t="s">
        <v>27</v>
      </c>
      <c r="B9" s="2" t="s">
        <v>28</v>
      </c>
      <c r="C9" s="2">
        <v>1558098</v>
      </c>
      <c r="D9" s="2"/>
      <c r="E9" s="2">
        <v>371244</v>
      </c>
      <c r="F9" s="4">
        <f t="shared" si="0"/>
        <v>0.2382674260540736</v>
      </c>
      <c r="G9" s="4">
        <f t="shared" si="1"/>
        <v>0.05990378449585935</v>
      </c>
      <c r="H9" s="2">
        <v>1533154</v>
      </c>
      <c r="I9" s="2">
        <v>2378572</v>
      </c>
      <c r="J9" s="2">
        <v>181769</v>
      </c>
      <c r="K9" s="2">
        <v>53511</v>
      </c>
    </row>
    <row r="10" spans="1:11" ht="15">
      <c r="A10" s="2" t="s">
        <v>29</v>
      </c>
      <c r="B10" s="2" t="s">
        <v>30</v>
      </c>
      <c r="C10" s="2">
        <v>814765</v>
      </c>
      <c r="D10" s="2"/>
      <c r="E10" s="2">
        <v>206839</v>
      </c>
      <c r="F10" s="4">
        <f t="shared" si="0"/>
        <v>0.25386338392051694</v>
      </c>
      <c r="G10" s="4">
        <f t="shared" si="1"/>
        <v>0.033375458947051136</v>
      </c>
      <c r="H10" s="2">
        <v>811000</v>
      </c>
      <c r="I10" s="2">
        <v>1180625</v>
      </c>
      <c r="J10" s="2">
        <v>66484</v>
      </c>
      <c r="K10" s="2">
        <v>26769</v>
      </c>
    </row>
    <row r="11" spans="1:11" ht="15">
      <c r="A11" s="2" t="s">
        <v>31</v>
      </c>
      <c r="B11" s="2" t="s">
        <v>32</v>
      </c>
      <c r="C11" s="2">
        <v>773572</v>
      </c>
      <c r="D11" s="2"/>
      <c r="E11" s="2">
        <v>152317</v>
      </c>
      <c r="F11" s="4">
        <f t="shared" si="0"/>
        <v>0.19690087024866465</v>
      </c>
      <c r="G11" s="4">
        <f t="shared" si="1"/>
        <v>0.02457781066645066</v>
      </c>
      <c r="H11" s="2">
        <v>755964</v>
      </c>
      <c r="I11" s="2">
        <v>1040640</v>
      </c>
      <c r="J11" s="2">
        <v>156</v>
      </c>
      <c r="K11" s="2">
        <v>25121</v>
      </c>
    </row>
    <row r="12" spans="1:11" ht="15">
      <c r="A12" s="2" t="s">
        <v>33</v>
      </c>
      <c r="B12" s="2" t="s">
        <v>34</v>
      </c>
      <c r="C12" s="2">
        <v>676820</v>
      </c>
      <c r="D12" s="2"/>
      <c r="E12" s="2">
        <v>183866</v>
      </c>
      <c r="F12" s="4">
        <f t="shared" si="0"/>
        <v>0.27166159392452943</v>
      </c>
      <c r="G12" s="4">
        <f t="shared" si="1"/>
        <v>0.029668544784873765</v>
      </c>
      <c r="H12" s="2">
        <v>673126</v>
      </c>
      <c r="I12" s="2">
        <v>1158358</v>
      </c>
      <c r="J12" s="2">
        <v>72851</v>
      </c>
      <c r="K12" s="2">
        <v>9077</v>
      </c>
    </row>
    <row r="13" spans="1:11" ht="15">
      <c r="A13" s="2" t="s">
        <v>35</v>
      </c>
      <c r="B13" s="2" t="s">
        <v>36</v>
      </c>
      <c r="C13" s="2">
        <v>602205</v>
      </c>
      <c r="D13" s="2"/>
      <c r="E13" s="2">
        <v>106486</v>
      </c>
      <c r="F13" s="4">
        <f t="shared" si="0"/>
        <v>0.17682682807349656</v>
      </c>
      <c r="G13" s="4">
        <f t="shared" si="1"/>
        <v>0.01718253869645322</v>
      </c>
      <c r="H13" s="2">
        <v>585567</v>
      </c>
      <c r="I13" s="2">
        <v>826993</v>
      </c>
      <c r="J13" s="2">
        <v>21714</v>
      </c>
      <c r="K13" s="2">
        <v>7792</v>
      </c>
    </row>
    <row r="14" spans="1:11" ht="15">
      <c r="A14" s="2" t="s">
        <v>37</v>
      </c>
      <c r="B14" s="2" t="s">
        <v>38</v>
      </c>
      <c r="C14" s="2">
        <v>585574</v>
      </c>
      <c r="D14" s="2"/>
      <c r="E14" s="2">
        <v>111299</v>
      </c>
      <c r="F14" s="4">
        <f t="shared" si="0"/>
        <v>0.19006820658021018</v>
      </c>
      <c r="G14" s="4">
        <f t="shared" si="1"/>
        <v>0.017959162466207265</v>
      </c>
      <c r="H14" s="2">
        <v>573421</v>
      </c>
      <c r="I14" s="2">
        <v>825284</v>
      </c>
      <c r="J14" s="2">
        <v>28911</v>
      </c>
      <c r="K14" s="2">
        <v>7931</v>
      </c>
    </row>
    <row r="15" spans="1:11" ht="15">
      <c r="A15" s="2" t="s">
        <v>39</v>
      </c>
      <c r="B15" s="2" t="s">
        <v>40</v>
      </c>
      <c r="C15" s="2">
        <v>504928</v>
      </c>
      <c r="D15" s="2"/>
      <c r="E15" s="2">
        <v>61796</v>
      </c>
      <c r="F15" s="4">
        <f t="shared" si="0"/>
        <v>0.1223857658913746</v>
      </c>
      <c r="G15" s="4">
        <f t="shared" si="1"/>
        <v>0.009971378033600879</v>
      </c>
      <c r="H15" s="2">
        <v>502170</v>
      </c>
      <c r="I15" s="2">
        <v>601321</v>
      </c>
      <c r="J15" s="2">
        <v>5989</v>
      </c>
      <c r="K15" s="2">
        <v>17950</v>
      </c>
    </row>
    <row r="16" spans="1:11" ht="15">
      <c r="A16" s="2" t="s">
        <v>41</v>
      </c>
      <c r="B16" s="2" t="s">
        <v>42</v>
      </c>
      <c r="C16" s="2">
        <v>499151</v>
      </c>
      <c r="D16" s="2"/>
      <c r="E16" s="2">
        <v>59354</v>
      </c>
      <c r="F16" s="4">
        <f t="shared" si="0"/>
        <v>0.11890990902552534</v>
      </c>
      <c r="G16" s="4">
        <f t="shared" si="1"/>
        <v>0.009577337882813557</v>
      </c>
      <c r="H16" s="2">
        <v>488692</v>
      </c>
      <c r="I16" s="2">
        <v>752114</v>
      </c>
      <c r="J16" s="2">
        <v>30183</v>
      </c>
      <c r="K16" s="2">
        <v>5315</v>
      </c>
    </row>
    <row r="17" spans="1:11" ht="15">
      <c r="A17" s="2" t="s">
        <v>43</v>
      </c>
      <c r="B17" s="2" t="s">
        <v>44</v>
      </c>
      <c r="C17" s="2">
        <v>388231</v>
      </c>
      <c r="D17" s="2"/>
      <c r="E17" s="2">
        <v>56251</v>
      </c>
      <c r="F17" s="4">
        <f t="shared" si="0"/>
        <v>0.14489054197114604</v>
      </c>
      <c r="G17" s="4">
        <f t="shared" si="1"/>
        <v>0.0090766390343725</v>
      </c>
      <c r="H17" s="2">
        <v>382487</v>
      </c>
      <c r="I17" s="2">
        <v>635454</v>
      </c>
      <c r="J17" s="2">
        <v>1494</v>
      </c>
      <c r="K17" s="2">
        <v>4081</v>
      </c>
    </row>
    <row r="18" spans="1:11" ht="15">
      <c r="A18" s="2" t="s">
        <v>45</v>
      </c>
      <c r="B18" s="2" t="s">
        <v>46</v>
      </c>
      <c r="C18" s="2">
        <v>305140</v>
      </c>
      <c r="D18" s="2"/>
      <c r="E18" s="2">
        <v>120885</v>
      </c>
      <c r="F18" s="4">
        <f t="shared" si="0"/>
        <v>0.39616241725109785</v>
      </c>
      <c r="G18" s="4">
        <f t="shared" si="1"/>
        <v>0.019505955621591076</v>
      </c>
      <c r="H18" s="2">
        <v>302319</v>
      </c>
      <c r="I18" s="2">
        <v>507764</v>
      </c>
      <c r="J18" s="2">
        <v>24</v>
      </c>
      <c r="K18" s="2">
        <v>0</v>
      </c>
    </row>
    <row r="19" spans="1:11" ht="15">
      <c r="A19" s="2" t="s">
        <v>47</v>
      </c>
      <c r="B19" s="2" t="s">
        <v>48</v>
      </c>
      <c r="C19" s="2">
        <v>125117</v>
      </c>
      <c r="D19" s="2"/>
      <c r="E19" s="2">
        <v>43226</v>
      </c>
      <c r="F19" s="4">
        <f t="shared" si="0"/>
        <v>0.34548462638969923</v>
      </c>
      <c r="G19" s="4">
        <f t="shared" si="1"/>
        <v>0.006974930203903676</v>
      </c>
      <c r="H19" s="2">
        <v>112525</v>
      </c>
      <c r="I19" s="2">
        <v>149618</v>
      </c>
      <c r="J19" s="2">
        <v>64965</v>
      </c>
      <c r="K19" s="2">
        <v>1062</v>
      </c>
    </row>
    <row r="20" spans="1:11" ht="15">
      <c r="A20" s="2"/>
      <c r="B20" s="2"/>
      <c r="C20" s="2"/>
      <c r="D20" s="2"/>
      <c r="E20" s="2"/>
      <c r="F20" s="4"/>
      <c r="G20" s="4" t="s">
        <v>56</v>
      </c>
      <c r="H20" s="2"/>
      <c r="I20" s="2"/>
      <c r="J20" s="2"/>
      <c r="K20" s="2"/>
    </row>
    <row r="21" spans="1:11" ht="15">
      <c r="A21" s="2" t="s">
        <v>1</v>
      </c>
      <c r="B21" s="2"/>
      <c r="C21" s="2">
        <v>16470374</v>
      </c>
      <c r="D21" s="2">
        <f>$D$41</f>
        <v>9173951</v>
      </c>
      <c r="E21" s="2">
        <v>6197338</v>
      </c>
      <c r="F21" s="4">
        <f>E21/D21</f>
        <v>0.6755364182782315</v>
      </c>
      <c r="G21" s="4">
        <f t="shared" si="1"/>
        <v>1</v>
      </c>
      <c r="H21" s="2">
        <v>14552757</v>
      </c>
      <c r="I21" s="2">
        <v>24299286</v>
      </c>
      <c r="J21" s="2">
        <v>1272946</v>
      </c>
      <c r="K21" s="2">
        <v>567692</v>
      </c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>
        <v>1</v>
      </c>
      <c r="D28" s="2">
        <v>6197338</v>
      </c>
      <c r="E28" s="4">
        <f>D28/$D$41</f>
        <v>0.6755364182782315</v>
      </c>
      <c r="F28" s="2"/>
      <c r="G28" s="2"/>
      <c r="H28" s="2"/>
      <c r="I28" s="2"/>
      <c r="J28" s="2"/>
      <c r="K28" s="2"/>
    </row>
    <row r="29" spans="1:11" ht="15">
      <c r="A29" s="2"/>
      <c r="B29" s="2"/>
      <c r="C29" s="2">
        <v>2</v>
      </c>
      <c r="D29" s="2">
        <v>1231240</v>
      </c>
      <c r="E29" s="4">
        <f aca="true" t="shared" si="2" ref="E29:E39">D29/$D$41</f>
        <v>0.13421043997291898</v>
      </c>
      <c r="F29" s="2"/>
      <c r="G29" s="2"/>
      <c r="H29" s="2"/>
      <c r="I29" s="2"/>
      <c r="J29" s="2"/>
      <c r="K29" s="2"/>
    </row>
    <row r="30" spans="1:11" ht="15">
      <c r="A30" s="2"/>
      <c r="B30" s="2"/>
      <c r="C30" s="2">
        <v>3</v>
      </c>
      <c r="D30" s="2">
        <v>799197</v>
      </c>
      <c r="E30" s="4">
        <f t="shared" si="2"/>
        <v>0.08711590022663082</v>
      </c>
      <c r="F30" s="2"/>
      <c r="G30" s="2"/>
      <c r="H30" s="2"/>
      <c r="I30" s="2"/>
      <c r="J30" s="2"/>
      <c r="K30" s="2"/>
    </row>
    <row r="31" spans="1:11" ht="15">
      <c r="A31" s="2"/>
      <c r="B31" s="2"/>
      <c r="C31" s="2">
        <v>4</v>
      </c>
      <c r="D31" s="2">
        <v>349163</v>
      </c>
      <c r="E31" s="4">
        <f t="shared" si="2"/>
        <v>0.038060264328858964</v>
      </c>
      <c r="F31" s="2"/>
      <c r="G31" s="2"/>
      <c r="H31" s="2"/>
      <c r="I31" s="2"/>
      <c r="J31" s="2"/>
      <c r="K31" s="2"/>
    </row>
    <row r="32" spans="1:11" ht="15">
      <c r="A32" s="2"/>
      <c r="B32" s="2"/>
      <c r="C32" s="2">
        <v>5</v>
      </c>
      <c r="D32" s="2">
        <v>206560</v>
      </c>
      <c r="E32" s="4">
        <f t="shared" si="2"/>
        <v>0.02251592579903686</v>
      </c>
      <c r="F32" s="2"/>
      <c r="G32" s="2"/>
      <c r="H32" s="2"/>
      <c r="I32" s="2"/>
      <c r="J32" s="2"/>
      <c r="K32" s="2"/>
    </row>
    <row r="33" spans="1:11" ht="15">
      <c r="A33" s="2"/>
      <c r="B33" s="2"/>
      <c r="C33" s="2">
        <v>6</v>
      </c>
      <c r="D33" s="2">
        <v>141848</v>
      </c>
      <c r="E33" s="4">
        <f t="shared" si="2"/>
        <v>0.015462040292127133</v>
      </c>
      <c r="F33" s="2"/>
      <c r="G33" s="2"/>
      <c r="H33" s="2"/>
      <c r="I33" s="2"/>
      <c r="J33" s="2"/>
      <c r="K33" s="2"/>
    </row>
    <row r="34" spans="1:11" ht="15">
      <c r="A34" s="2"/>
      <c r="B34" s="2"/>
      <c r="C34" s="2">
        <v>7</v>
      </c>
      <c r="D34" s="2">
        <v>89424</v>
      </c>
      <c r="E34" s="4">
        <f t="shared" si="2"/>
        <v>0.009747599480311155</v>
      </c>
      <c r="F34" s="2"/>
      <c r="G34" s="2"/>
      <c r="H34" s="2"/>
      <c r="I34" s="2"/>
      <c r="J34" s="2"/>
      <c r="K34" s="2"/>
    </row>
    <row r="35" spans="1:11" ht="15">
      <c r="A35" s="2"/>
      <c r="B35" s="2"/>
      <c r="C35" s="2">
        <v>8</v>
      </c>
      <c r="D35" s="2">
        <v>55312</v>
      </c>
      <c r="E35" s="4">
        <f t="shared" si="2"/>
        <v>0.006029245196535277</v>
      </c>
      <c r="F35" s="2"/>
      <c r="G35" s="2"/>
      <c r="H35" s="2"/>
      <c r="I35" s="2"/>
      <c r="J35" s="2"/>
      <c r="K35" s="2"/>
    </row>
    <row r="36" spans="1:11" ht="15">
      <c r="A36" s="2"/>
      <c r="B36" s="2"/>
      <c r="C36" s="2">
        <v>9</v>
      </c>
      <c r="D36" s="2">
        <v>36808</v>
      </c>
      <c r="E36" s="4">
        <f t="shared" si="2"/>
        <v>0.0040122298451343375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>
        <v>10</v>
      </c>
      <c r="D37" s="2">
        <v>30291</v>
      </c>
      <c r="E37" s="4">
        <f t="shared" si="2"/>
        <v>0.0033018488980374977</v>
      </c>
      <c r="F37" s="2"/>
      <c r="G37" s="2"/>
      <c r="H37" s="2"/>
      <c r="I37" s="2"/>
      <c r="J37" s="2"/>
      <c r="K37" s="2"/>
    </row>
    <row r="38" spans="1:11" ht="15">
      <c r="A38" s="2"/>
      <c r="B38" s="2"/>
      <c r="C38" s="2">
        <v>11</v>
      </c>
      <c r="D38" s="2">
        <v>19182</v>
      </c>
      <c r="E38" s="4">
        <f t="shared" si="2"/>
        <v>0.002090920258893905</v>
      </c>
      <c r="F38" s="2"/>
      <c r="G38" s="2"/>
      <c r="H38" s="2"/>
      <c r="I38" s="2"/>
      <c r="J38" s="2"/>
      <c r="K38" s="2"/>
    </row>
    <row r="39" spans="1:11" ht="15">
      <c r="A39" s="2"/>
      <c r="B39" s="2"/>
      <c r="C39" s="5" t="s">
        <v>57</v>
      </c>
      <c r="D39" s="2">
        <v>17588</v>
      </c>
      <c r="E39" s="4">
        <f t="shared" si="2"/>
        <v>0.0019171674232835994</v>
      </c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1</v>
      </c>
      <c r="B41" s="2"/>
      <c r="C41" s="2"/>
      <c r="D41" s="2">
        <f>SUM(D28:D40)</f>
        <v>9173951</v>
      </c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printOptions gridLines="1" horizontalCentered="1"/>
  <pageMargins left="0" right="0" top="0.75" bottom="0.75" header="0.3" footer="0.3"/>
  <pageSetup orientation="landscape" scale="82" r:id="rId1"/>
  <headerFooter>
    <oddHeader>&amp;LMOBIUS STATISTICS&amp;CJANUARY 2012&amp;RSORTED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2012-01-20T21:20:15Z</cp:lastPrinted>
  <dcterms:created xsi:type="dcterms:W3CDTF">2012-01-20T21:07:21Z</dcterms:created>
  <dcterms:modified xsi:type="dcterms:W3CDTF">2012-01-20T21:21:24Z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