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95" windowHeight="7110" activeTab="0"/>
  </bookViews>
  <sheets>
    <sheet name="mobi.0910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<sst xmlns="http://schemas.openxmlformats.org/spreadsheetml/2006/main" count="76" uniqueCount="58">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</sst>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Alignment="1">
      <alignment horizontal="right"/>
    </xf>
    <xf numFmtId="10" fontId="35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10.7109375" style="0" bestFit="1" customWidth="1"/>
    <col min="2" max="2" width="6.00390625" style="0" bestFit="1" customWidth="1"/>
    <col min="3" max="3" width="9.421875" style="0" bestFit="1" customWidth="1"/>
    <col min="4" max="4" width="8.7109375" style="0" bestFit="1" customWidth="1"/>
    <col min="5" max="5" width="12.28125" style="0" bestFit="1" customWidth="1"/>
    <col min="6" max="7" width="8.00390625" style="0" bestFit="1" customWidth="1"/>
    <col min="8" max="8" width="9.140625" style="0" bestFit="1" customWidth="1"/>
    <col min="9" max="9" width="9.7109375" style="0" bestFit="1" customWidth="1"/>
    <col min="10" max="10" width="8.28125" style="0" bestFit="1" customWidth="1"/>
    <col min="11" max="11" width="8.00390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3902678</v>
      </c>
      <c r="D6" s="1"/>
      <c r="E6" s="1">
        <v>1922986</v>
      </c>
      <c r="F6" s="3">
        <f>E6/C6</f>
        <v>0.4927349886411331</v>
      </c>
      <c r="G6" s="3">
        <f>E6/$E$21</f>
        <v>0.3650709425524511</v>
      </c>
      <c r="H6" s="1">
        <v>3887666</v>
      </c>
      <c r="I6" s="1">
        <v>8386448</v>
      </c>
      <c r="J6" s="1">
        <v>366815</v>
      </c>
      <c r="K6" s="1">
        <v>215253</v>
      </c>
    </row>
    <row r="7" spans="1:11" ht="15">
      <c r="A7" s="1" t="s">
        <v>23</v>
      </c>
      <c r="B7" s="1" t="s">
        <v>24</v>
      </c>
      <c r="C7" s="1">
        <v>2664684</v>
      </c>
      <c r="D7" s="1"/>
      <c r="E7" s="1">
        <v>1181803</v>
      </c>
      <c r="F7" s="3">
        <f aca="true" t="shared" si="0" ref="F7:F19">E7/C7</f>
        <v>0.44350587161554617</v>
      </c>
      <c r="G7" s="3">
        <f aca="true" t="shared" si="1" ref="G7:G21">E7/$E$21</f>
        <v>0.2243604140234585</v>
      </c>
      <c r="H7" s="1">
        <v>1929205</v>
      </c>
      <c r="I7" s="1">
        <v>2858398</v>
      </c>
      <c r="J7" s="1">
        <v>302196</v>
      </c>
      <c r="K7" s="1">
        <v>149662</v>
      </c>
    </row>
    <row r="8" spans="1:11" ht="15">
      <c r="A8" s="1" t="s">
        <v>25</v>
      </c>
      <c r="B8" s="1" t="s">
        <v>26</v>
      </c>
      <c r="C8" s="1">
        <v>1807323</v>
      </c>
      <c r="D8" s="1"/>
      <c r="E8" s="1">
        <v>758508</v>
      </c>
      <c r="F8" s="3">
        <f t="shared" si="0"/>
        <v>0.4196859111514655</v>
      </c>
      <c r="G8" s="3">
        <f t="shared" si="1"/>
        <v>0.14399960815813248</v>
      </c>
      <c r="H8" s="1">
        <v>1062169</v>
      </c>
      <c r="I8" s="1">
        <v>1224158</v>
      </c>
      <c r="J8" s="1">
        <v>19244</v>
      </c>
      <c r="K8" s="1">
        <v>38506</v>
      </c>
    </row>
    <row r="9" spans="1:11" ht="15">
      <c r="A9" s="1" t="s">
        <v>27</v>
      </c>
      <c r="B9" s="1" t="s">
        <v>28</v>
      </c>
      <c r="C9" s="1">
        <v>1509338</v>
      </c>
      <c r="D9" s="1"/>
      <c r="E9" s="1">
        <v>359096</v>
      </c>
      <c r="F9" s="3">
        <f t="shared" si="0"/>
        <v>0.23791622552403768</v>
      </c>
      <c r="G9" s="3">
        <f t="shared" si="1"/>
        <v>0.06817289111143554</v>
      </c>
      <c r="H9" s="1">
        <v>1479000</v>
      </c>
      <c r="I9" s="1">
        <v>2294223</v>
      </c>
      <c r="J9" s="1">
        <v>153598</v>
      </c>
      <c r="K9" s="1">
        <v>54197</v>
      </c>
    </row>
    <row r="10" spans="1:11" ht="15">
      <c r="A10" s="1" t="s">
        <v>29</v>
      </c>
      <c r="B10" s="1" t="s">
        <v>30</v>
      </c>
      <c r="C10" s="1">
        <v>790817</v>
      </c>
      <c r="D10" s="1"/>
      <c r="E10" s="1">
        <v>170648</v>
      </c>
      <c r="F10" s="3">
        <f t="shared" si="0"/>
        <v>0.21578696462013336</v>
      </c>
      <c r="G10" s="3">
        <f t="shared" si="1"/>
        <v>0.03239681734796336</v>
      </c>
      <c r="H10" s="1">
        <v>746823</v>
      </c>
      <c r="I10" s="1">
        <v>1027520</v>
      </c>
      <c r="J10" s="1">
        <v>152</v>
      </c>
      <c r="K10" s="1">
        <v>27057</v>
      </c>
    </row>
    <row r="11" spans="1:11" ht="15">
      <c r="A11" s="1" t="s">
        <v>31</v>
      </c>
      <c r="B11" s="1" t="s">
        <v>32</v>
      </c>
      <c r="C11" s="1">
        <v>720735</v>
      </c>
      <c r="D11" s="1"/>
      <c r="E11" s="1">
        <v>192363</v>
      </c>
      <c r="F11" s="3">
        <f t="shared" si="0"/>
        <v>0.2668983745759537</v>
      </c>
      <c r="G11" s="3">
        <f t="shared" si="1"/>
        <v>0.03651932032901807</v>
      </c>
      <c r="H11" s="1">
        <v>718021</v>
      </c>
      <c r="I11" s="1">
        <v>1070853</v>
      </c>
      <c r="J11" s="1">
        <v>54225</v>
      </c>
      <c r="K11" s="1">
        <v>25484</v>
      </c>
    </row>
    <row r="12" spans="1:11" ht="15">
      <c r="A12" s="1" t="s">
        <v>33</v>
      </c>
      <c r="B12" s="1" t="s">
        <v>34</v>
      </c>
      <c r="C12" s="1">
        <v>638183</v>
      </c>
      <c r="D12" s="1"/>
      <c r="E12" s="1">
        <v>169658</v>
      </c>
      <c r="F12" s="3">
        <f t="shared" si="0"/>
        <v>0.2658453766396159</v>
      </c>
      <c r="G12" s="3">
        <f t="shared" si="1"/>
        <v>0.03220886994058394</v>
      </c>
      <c r="H12" s="1">
        <v>632613</v>
      </c>
      <c r="I12" s="1">
        <v>1081311</v>
      </c>
      <c r="J12" s="1">
        <v>57606</v>
      </c>
      <c r="K12" s="1">
        <v>8832</v>
      </c>
    </row>
    <row r="13" spans="1:11" ht="15">
      <c r="A13" s="1" t="s">
        <v>35</v>
      </c>
      <c r="B13" s="1" t="s">
        <v>36</v>
      </c>
      <c r="C13" s="1">
        <v>590281</v>
      </c>
      <c r="D13" s="1"/>
      <c r="E13" s="1">
        <v>108018</v>
      </c>
      <c r="F13" s="3">
        <f t="shared" si="0"/>
        <v>0.18299420106694947</v>
      </c>
      <c r="G13" s="3">
        <f t="shared" si="1"/>
        <v>0.020506770757889377</v>
      </c>
      <c r="H13" s="1">
        <v>581501</v>
      </c>
      <c r="I13" s="1">
        <v>873235</v>
      </c>
      <c r="J13" s="1">
        <v>30974</v>
      </c>
      <c r="K13" s="1">
        <v>6965</v>
      </c>
    </row>
    <row r="14" spans="1:11" ht="15">
      <c r="A14" s="1" t="s">
        <v>37</v>
      </c>
      <c r="B14" s="1" t="s">
        <v>38</v>
      </c>
      <c r="C14" s="1">
        <v>558670</v>
      </c>
      <c r="D14" s="1"/>
      <c r="E14" s="1">
        <v>90747</v>
      </c>
      <c r="F14" s="3">
        <f t="shared" si="0"/>
        <v>0.16243399502389605</v>
      </c>
      <c r="G14" s="3">
        <f t="shared" si="1"/>
        <v>0.01722794280551563</v>
      </c>
      <c r="H14" s="1">
        <v>545001</v>
      </c>
      <c r="I14" s="1">
        <v>818626</v>
      </c>
      <c r="J14" s="1">
        <v>14457</v>
      </c>
      <c r="K14" s="1">
        <v>8861</v>
      </c>
    </row>
    <row r="15" spans="1:11" ht="15">
      <c r="A15" s="1" t="s">
        <v>39</v>
      </c>
      <c r="B15" s="1" t="s">
        <v>40</v>
      </c>
      <c r="C15" s="1">
        <v>479877</v>
      </c>
      <c r="D15" s="1"/>
      <c r="E15" s="1">
        <v>60011</v>
      </c>
      <c r="F15" s="3">
        <f t="shared" si="0"/>
        <v>0.12505496200067934</v>
      </c>
      <c r="G15" s="3">
        <f t="shared" si="1"/>
        <v>0.011392840266915694</v>
      </c>
      <c r="H15" s="1">
        <v>477547</v>
      </c>
      <c r="I15" s="1">
        <v>586309</v>
      </c>
      <c r="J15" s="1">
        <v>4763</v>
      </c>
      <c r="K15" s="1">
        <v>18465</v>
      </c>
    </row>
    <row r="16" spans="1:11" ht="15">
      <c r="A16" s="1" t="s">
        <v>41</v>
      </c>
      <c r="B16" s="1" t="s">
        <v>42</v>
      </c>
      <c r="C16" s="1">
        <v>459197</v>
      </c>
      <c r="D16" s="1"/>
      <c r="E16" s="1">
        <v>60746</v>
      </c>
      <c r="F16" s="3">
        <f t="shared" si="0"/>
        <v>0.132287449613129</v>
      </c>
      <c r="G16" s="3">
        <f t="shared" si="1"/>
        <v>0.011532376978454962</v>
      </c>
      <c r="H16" s="1">
        <v>432892</v>
      </c>
      <c r="I16" s="1">
        <v>653999</v>
      </c>
      <c r="J16" s="1">
        <v>34577</v>
      </c>
      <c r="K16" s="1">
        <v>5523</v>
      </c>
    </row>
    <row r="17" spans="1:11" ht="15">
      <c r="A17" s="1" t="s">
        <v>43</v>
      </c>
      <c r="B17" s="1" t="s">
        <v>44</v>
      </c>
      <c r="C17" s="1">
        <v>360354</v>
      </c>
      <c r="D17" s="1"/>
      <c r="E17" s="1">
        <v>54562</v>
      </c>
      <c r="F17" s="3">
        <f t="shared" si="0"/>
        <v>0.1514122224257258</v>
      </c>
      <c r="G17" s="3">
        <f t="shared" si="1"/>
        <v>0.01035837014286471</v>
      </c>
      <c r="H17" s="1">
        <v>356514</v>
      </c>
      <c r="I17" s="1">
        <v>627787</v>
      </c>
      <c r="J17" s="1">
        <v>1497</v>
      </c>
      <c r="K17" s="1">
        <v>4341</v>
      </c>
    </row>
    <row r="18" spans="1:11" ht="15">
      <c r="A18" s="1" t="s">
        <v>45</v>
      </c>
      <c r="B18" s="1" t="s">
        <v>46</v>
      </c>
      <c r="C18" s="1">
        <v>184945</v>
      </c>
      <c r="D18" s="1"/>
      <c r="E18" s="1">
        <v>85528</v>
      </c>
      <c r="F18" s="3">
        <f t="shared" si="0"/>
        <v>0.46245099894563246</v>
      </c>
      <c r="G18" s="3">
        <f t="shared" si="1"/>
        <v>0.016237137230653804</v>
      </c>
      <c r="H18" s="1">
        <v>182309</v>
      </c>
      <c r="I18" s="1">
        <v>373988</v>
      </c>
      <c r="J18" s="1">
        <v>24</v>
      </c>
      <c r="K18" s="1">
        <v>0</v>
      </c>
    </row>
    <row r="19" spans="1:11" ht="15">
      <c r="A19" s="1" t="s">
        <v>47</v>
      </c>
      <c r="B19" s="1" t="s">
        <v>48</v>
      </c>
      <c r="C19" s="1">
        <v>138297</v>
      </c>
      <c r="D19" s="1"/>
      <c r="E19" s="1">
        <v>52757</v>
      </c>
      <c r="F19" s="3">
        <f t="shared" si="0"/>
        <v>0.38147609854154463</v>
      </c>
      <c r="G19" s="3">
        <f t="shared" si="1"/>
        <v>0.010015698354662832</v>
      </c>
      <c r="H19" s="1">
        <v>127004</v>
      </c>
      <c r="I19" s="1">
        <v>176182</v>
      </c>
      <c r="J19" s="1">
        <v>55025</v>
      </c>
      <c r="K19" s="1">
        <v>1090</v>
      </c>
    </row>
    <row r="20" spans="1:11" ht="1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5">
      <c r="A21" s="1" t="s">
        <v>1</v>
      </c>
      <c r="B21" s="1"/>
      <c r="C21" s="1">
        <v>14805379</v>
      </c>
      <c r="D21" s="1">
        <f>$D$40</f>
        <v>7986776</v>
      </c>
      <c r="E21" s="1">
        <v>5267431</v>
      </c>
      <c r="F21" s="3">
        <f>E21/D21</f>
        <v>0.6595190600061902</v>
      </c>
      <c r="G21" s="3">
        <f t="shared" si="1"/>
        <v>1</v>
      </c>
      <c r="H21" s="1">
        <v>13158265</v>
      </c>
      <c r="I21" s="1">
        <v>22053037</v>
      </c>
      <c r="J21" s="1">
        <v>1095153</v>
      </c>
      <c r="K21" s="1">
        <v>564236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>
        <v>1</v>
      </c>
      <c r="D28" s="1">
        <v>5267431</v>
      </c>
      <c r="E28" s="3">
        <f>D28/$D$40</f>
        <v>0.6595190600061902</v>
      </c>
      <c r="F28" s="1"/>
      <c r="G28" s="1"/>
      <c r="H28" s="1"/>
      <c r="I28" s="1"/>
      <c r="J28" s="1"/>
      <c r="K28" s="1"/>
    </row>
    <row r="29" spans="1:11" ht="15">
      <c r="A29" s="1"/>
      <c r="B29" s="1"/>
      <c r="C29" s="1">
        <v>2</v>
      </c>
      <c r="D29" s="1">
        <v>1153675</v>
      </c>
      <c r="E29" s="3">
        <f aca="true" t="shared" si="2" ref="E29:E38">D29/$D$40</f>
        <v>0.14444814778829404</v>
      </c>
      <c r="F29" s="1"/>
      <c r="G29" s="1"/>
      <c r="H29" s="1"/>
      <c r="I29" s="1"/>
      <c r="J29" s="1"/>
      <c r="K29" s="1"/>
    </row>
    <row r="30" spans="1:11" ht="15">
      <c r="A30" s="1"/>
      <c r="B30" s="1"/>
      <c r="C30" s="1">
        <v>3</v>
      </c>
      <c r="D30" s="1">
        <v>685685</v>
      </c>
      <c r="E30" s="3">
        <f t="shared" si="2"/>
        <v>0.08585253924737592</v>
      </c>
      <c r="F30" s="1"/>
      <c r="G30" s="1"/>
      <c r="H30" s="1"/>
      <c r="I30" s="1"/>
      <c r="J30" s="1"/>
      <c r="K30" s="1"/>
    </row>
    <row r="31" spans="1:11" ht="15">
      <c r="A31" s="1"/>
      <c r="B31" s="1"/>
      <c r="C31" s="1">
        <v>4</v>
      </c>
      <c r="D31" s="1">
        <v>295456</v>
      </c>
      <c r="E31" s="3">
        <f t="shared" si="2"/>
        <v>0.036993149676415114</v>
      </c>
      <c r="F31" s="1"/>
      <c r="G31" s="1"/>
      <c r="H31" s="1"/>
      <c r="I31" s="1"/>
      <c r="J31" s="1"/>
      <c r="K31" s="1"/>
    </row>
    <row r="32" spans="1:11" ht="15">
      <c r="A32" s="1"/>
      <c r="B32" s="1"/>
      <c r="C32" s="1">
        <v>5</v>
      </c>
      <c r="D32" s="1">
        <v>188046</v>
      </c>
      <c r="E32" s="3">
        <f t="shared" si="2"/>
        <v>0.023544669338416403</v>
      </c>
      <c r="F32" s="1"/>
      <c r="G32" s="1"/>
      <c r="H32" s="1"/>
      <c r="I32" s="1"/>
      <c r="J32" s="1"/>
      <c r="K32" s="1"/>
    </row>
    <row r="33" spans="1:11" ht="15">
      <c r="A33" s="1"/>
      <c r="B33" s="1"/>
      <c r="C33" s="1">
        <v>6</v>
      </c>
      <c r="D33" s="1">
        <v>131185</v>
      </c>
      <c r="E33" s="3">
        <f t="shared" si="2"/>
        <v>0.01642527598119692</v>
      </c>
      <c r="F33" s="1"/>
      <c r="G33" s="1"/>
      <c r="H33" s="1"/>
      <c r="I33" s="1"/>
      <c r="J33" s="1"/>
      <c r="K33" s="1"/>
    </row>
    <row r="34" spans="1:11" ht="15">
      <c r="A34" s="1"/>
      <c r="B34" s="1"/>
      <c r="C34" s="1">
        <v>7</v>
      </c>
      <c r="D34" s="1">
        <v>95164</v>
      </c>
      <c r="E34" s="3">
        <f t="shared" si="2"/>
        <v>0.011915195818688292</v>
      </c>
      <c r="F34" s="1"/>
      <c r="G34" s="1"/>
      <c r="H34" s="1"/>
      <c r="I34" s="1"/>
      <c r="J34" s="1"/>
      <c r="K34" s="1"/>
    </row>
    <row r="35" spans="1:11" ht="15">
      <c r="A35" s="1"/>
      <c r="B35" s="1"/>
      <c r="C35" s="1">
        <v>8</v>
      </c>
      <c r="D35" s="1">
        <v>61801</v>
      </c>
      <c r="E35" s="3">
        <f t="shared" si="2"/>
        <v>0.007737915774775704</v>
      </c>
      <c r="F35" s="1"/>
      <c r="G35" s="1"/>
      <c r="H35" s="1"/>
      <c r="I35" s="1"/>
      <c r="J35" s="1"/>
      <c r="K35" s="1"/>
    </row>
    <row r="36" spans="1:11" ht="15">
      <c r="A36" s="1"/>
      <c r="B36" s="1"/>
      <c r="C36" s="1">
        <v>9</v>
      </c>
      <c r="D36" s="1">
        <v>39533</v>
      </c>
      <c r="E36" s="3">
        <f t="shared" si="2"/>
        <v>0.00494980703102228</v>
      </c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10</v>
      </c>
      <c r="D37" s="1">
        <v>31619</v>
      </c>
      <c r="E37" s="3">
        <f t="shared" si="2"/>
        <v>0.003958919093261161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2" t="s">
        <v>57</v>
      </c>
      <c r="D38" s="1">
        <v>37181</v>
      </c>
      <c r="E38" s="3">
        <f t="shared" si="2"/>
        <v>0.004655320244363934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 t="s">
        <v>1</v>
      </c>
      <c r="B40" s="1"/>
      <c r="C40" s="1"/>
      <c r="D40" s="1">
        <f>SUM(D28:D39)</f>
        <v>7986776</v>
      </c>
      <c r="E40" s="1"/>
      <c r="F40" s="1"/>
      <c r="G40" s="1"/>
      <c r="H40" s="1"/>
      <c r="I40" s="1"/>
      <c r="J40" s="1"/>
      <c r="K40" s="1"/>
    </row>
  </sheetData>
  <sheetProtection/>
  <printOptions gridLines="1" horizontalCentered="1"/>
  <pageMargins left="0" right="0" top="0.5" bottom="0.5" header="0.25" footer="0.25"/>
  <pageSetup horizontalDpi="1200" verticalDpi="1200" orientation="landscape" scale="93" r:id="rId1"/>
  <headerFooter>
    <oddHeader>&amp;LMOBIUS STATISTICS&amp;COCTOBER 2009&amp;RSORTED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Gould, Christopher A.</dc:creator>
  <cp:keywords/>
  <dc:description/>
  <cp:lastModifiedBy>Gould, Christopher A.</cp:lastModifiedBy>
  <cp:lastPrinted>2009-10-15T21:10:07Z</cp:lastPrinted>
  <dcterms:created xsi:type="dcterms:W3CDTF">2009-10-15T20:59:49Z</dcterms:created>
  <dcterms:modified xsi:type="dcterms:W3CDTF">2010-09-20T21:24:14Z</dcterms:modified>
  <cp:category/>
  <cp:version/>
  <cp:contentType/>
  <cp:contentStatus/>
</cp:coreProperties>
</file>